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vin\Documents\PC Meetings\November 2025\"/>
    </mc:Choice>
  </mc:AlternateContent>
  <xr:revisionPtr revIDLastSave="0" documentId="13_ncr:1_{5A5C3258-7A37-4B3A-92ED-E4898A8B27D4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Income" sheetId="1" r:id="rId1"/>
    <sheet name="Accounts summary" sheetId="2" r:id="rId2"/>
    <sheet name="137 Payments" sheetId="4" r:id="rId3"/>
    <sheet name="Expenditure" sheetId="6" r:id="rId4"/>
    <sheet name=" Accounts" sheetId="3" r:id="rId5"/>
    <sheet name="Business Rate Account" sheetId="7" r:id="rId6"/>
  </sheets>
  <definedNames>
    <definedName name="_xlnm._FilterDatabase" localSheetId="3" hidden="1">Expenditure!$A$5:$U$5</definedName>
    <definedName name="_xlnm.Print_Area" localSheetId="4">' Accounts'!$A$1:$I$80</definedName>
    <definedName name="_xlnm.Print_Area" localSheetId="2">'137 Payments'!$A$1:$F$22</definedName>
    <definedName name="_xlnm.Print_Area" localSheetId="1">'Accounts summary'!$A$1:$I$39</definedName>
    <definedName name="_xlnm.Print_Area" localSheetId="5">'Business Rate Account'!$A$1:$E$25</definedName>
    <definedName name="_xlnm.Print_Area" localSheetId="3">Expenditure!$A$1:$R$45</definedName>
    <definedName name="_xlnm.Print_Area" localSheetId="0">Income!$A$1:$J$20</definedName>
  </definedNames>
  <calcPr calcId="181029"/>
</workbook>
</file>

<file path=xl/calcChain.xml><?xml version="1.0" encoding="utf-8"?>
<calcChain xmlns="http://schemas.openxmlformats.org/spreadsheetml/2006/main">
  <c r="D20" i="1" l="1"/>
  <c r="H16" i="3" l="1"/>
  <c r="I25" i="2"/>
  <c r="I23" i="2"/>
  <c r="H23" i="2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E8" i="7"/>
  <c r="E9" i="7" s="1"/>
  <c r="E10" i="7" s="1"/>
  <c r="E11" i="7" s="1"/>
  <c r="E12" i="7" s="1"/>
  <c r="E13" i="7" s="1"/>
  <c r="E14" i="7" s="1"/>
  <c r="E15" i="7" s="1"/>
  <c r="E16" i="7" s="1"/>
  <c r="D28" i="6"/>
  <c r="D41" i="6"/>
  <c r="D27" i="6"/>
  <c r="D19" i="6"/>
  <c r="D12" i="6"/>
  <c r="D10" i="6"/>
  <c r="C9" i="1"/>
  <c r="C10" i="1"/>
  <c r="C11" i="1"/>
  <c r="C12" i="1"/>
  <c r="C13" i="1"/>
  <c r="C14" i="1"/>
  <c r="C15" i="1"/>
  <c r="C16" i="1"/>
  <c r="C17" i="1"/>
  <c r="C18" i="1"/>
  <c r="C19" i="1"/>
  <c r="C8" i="1"/>
  <c r="D15" i="6"/>
  <c r="D16" i="6"/>
  <c r="D17" i="6"/>
  <c r="D18" i="6"/>
  <c r="D20" i="6"/>
  <c r="D21" i="6"/>
  <c r="D22" i="6"/>
  <c r="D23" i="6"/>
  <c r="D24" i="6"/>
  <c r="D25" i="6"/>
  <c r="D26" i="6"/>
  <c r="D29" i="6"/>
  <c r="D30" i="6"/>
  <c r="D31" i="6"/>
  <c r="D32" i="6"/>
  <c r="D33" i="6"/>
  <c r="D34" i="6"/>
  <c r="D35" i="6"/>
  <c r="D36" i="6"/>
  <c r="D37" i="6"/>
  <c r="D38" i="6"/>
  <c r="D39" i="6"/>
  <c r="D40" i="6"/>
  <c r="D42" i="6"/>
  <c r="D43" i="6"/>
  <c r="D44" i="6"/>
  <c r="D14" i="6"/>
  <c r="D13" i="6"/>
  <c r="D11" i="6"/>
  <c r="A16" i="3"/>
  <c r="H56" i="3"/>
  <c r="E20" i="1" l="1"/>
  <c r="F20" i="1"/>
  <c r="G20" i="1"/>
  <c r="H20" i="1"/>
  <c r="I20" i="1"/>
  <c r="J20" i="1"/>
  <c r="D7" i="6"/>
  <c r="A56" i="3"/>
  <c r="E23" i="2"/>
  <c r="A23" i="2" s="1"/>
  <c r="A25" i="2" s="1"/>
  <c r="A10" i="2"/>
  <c r="A13" i="2" s="1"/>
  <c r="D25" i="7" l="1"/>
  <c r="I10" i="2"/>
  <c r="I13" i="2" s="1"/>
  <c r="D9" i="6" l="1"/>
  <c r="E22" i="4"/>
  <c r="C20" i="1" l="1"/>
  <c r="D8" i="6"/>
  <c r="D45" i="6" s="1"/>
</calcChain>
</file>

<file path=xl/sharedStrings.xml><?xml version="1.0" encoding="utf-8"?>
<sst xmlns="http://schemas.openxmlformats.org/spreadsheetml/2006/main" count="229" uniqueCount="144">
  <si>
    <t>Date</t>
  </si>
  <si>
    <t>Detail</t>
  </si>
  <si>
    <t>Amount</t>
  </si>
  <si>
    <t>Precept</t>
  </si>
  <si>
    <t xml:space="preserve">Bank Interest </t>
  </si>
  <si>
    <t>VAT Refund</t>
  </si>
  <si>
    <t>Locality Budget</t>
  </si>
  <si>
    <t>VAT</t>
  </si>
  <si>
    <t>Total</t>
  </si>
  <si>
    <t>Year Ended</t>
  </si>
  <si>
    <t>Add Total Receipts</t>
  </si>
  <si>
    <t>Deduct Total Payments</t>
  </si>
  <si>
    <t xml:space="preserve">We, the undersigned, hereby declare that this document is a true and </t>
  </si>
  <si>
    <t>Responsible Finance Officer: ..................................................</t>
  </si>
  <si>
    <t>Date: ...........................</t>
  </si>
  <si>
    <t>Chairman: .......................................................................</t>
  </si>
  <si>
    <t xml:space="preserve">Receipts &amp; Payments Account for the </t>
  </si>
  <si>
    <t>Receipts</t>
  </si>
  <si>
    <t>Total Income</t>
  </si>
  <si>
    <t>Payments</t>
  </si>
  <si>
    <t>Clerk's Expenses</t>
  </si>
  <si>
    <t>Total Expenditure</t>
  </si>
  <si>
    <t>Section 137 Payments</t>
  </si>
  <si>
    <t>The payments made during the year were as follows:</t>
  </si>
  <si>
    <t>Payee</t>
  </si>
  <si>
    <t>Nature of Payment</t>
  </si>
  <si>
    <t xml:space="preserve">Expenditure Analysis (Community Account) </t>
  </si>
  <si>
    <t>Analysis</t>
  </si>
  <si>
    <t>Sect. 137</t>
  </si>
  <si>
    <t>Insurance</t>
  </si>
  <si>
    <t>Newsletter</t>
  </si>
  <si>
    <t>Other</t>
  </si>
  <si>
    <t>Cheque No</t>
  </si>
  <si>
    <t>Business Rate Account</t>
  </si>
  <si>
    <t>Description</t>
  </si>
  <si>
    <t>Withdrawn</t>
  </si>
  <si>
    <t>Invested</t>
  </si>
  <si>
    <t>Balance</t>
  </si>
  <si>
    <t>Chairman: ...................................................................................</t>
  </si>
  <si>
    <t>£</t>
  </si>
  <si>
    <t>HMRC Tax</t>
  </si>
  <si>
    <t>Balance brought forward</t>
  </si>
  <si>
    <t>Salary</t>
  </si>
  <si>
    <t>Village Hall Costs</t>
  </si>
  <si>
    <t>SALC</t>
  </si>
  <si>
    <t>SO</t>
  </si>
  <si>
    <t>Levington and Stratton Hall Parish Council</t>
  </si>
  <si>
    <t>Less unpresented cheques</t>
  </si>
  <si>
    <t>accurate reflection of the account of Levington and Stratton Hall Parish Council</t>
  </si>
  <si>
    <t>Business Account</t>
  </si>
  <si>
    <t xml:space="preserve">Community Account  </t>
  </si>
  <si>
    <t>Clerk's Salary</t>
  </si>
  <si>
    <t>Mileage</t>
  </si>
  <si>
    <t>ICO Registration</t>
  </si>
  <si>
    <t>Website Costs</t>
  </si>
  <si>
    <t>Councillor Expenses</t>
  </si>
  <si>
    <t>Clerk's Mileage</t>
  </si>
  <si>
    <t>Hire of Village Hall</t>
  </si>
  <si>
    <t>Audit</t>
  </si>
  <si>
    <t>SALC Subscription</t>
  </si>
  <si>
    <t>SALC Payroll Services</t>
  </si>
  <si>
    <t>Doggy Bags / Zipper Bags</t>
  </si>
  <si>
    <t xml:space="preserve">Precept </t>
  </si>
  <si>
    <t>VAT Reclaim</t>
  </si>
  <si>
    <t xml:space="preserve">Interest </t>
  </si>
  <si>
    <t>Community Account</t>
  </si>
  <si>
    <t>Section 137 (Poppy Wreath)</t>
  </si>
  <si>
    <t>Home Working</t>
  </si>
  <si>
    <t>Clerk's Home Working Allowance</t>
  </si>
  <si>
    <t>Year Up to</t>
  </si>
  <si>
    <t>Flags</t>
  </si>
  <si>
    <t>Wild Flowers</t>
  </si>
  <si>
    <t xml:space="preserve"> </t>
  </si>
  <si>
    <t>Grit Bin</t>
  </si>
  <si>
    <t>Queen's Jubilee Donations</t>
  </si>
  <si>
    <t>De-fib Donation</t>
  </si>
  <si>
    <t xml:space="preserve">Post Box </t>
  </si>
  <si>
    <t>Defib+Box</t>
  </si>
  <si>
    <t>Enabling Budget</t>
  </si>
  <si>
    <t>ESC Warm Rooms</t>
  </si>
  <si>
    <t>Warm Rooms</t>
  </si>
  <si>
    <t>Balance C/Forward @ 1st April 2023</t>
  </si>
  <si>
    <t>Plus cheque 101071 uncashed</t>
  </si>
  <si>
    <t>Printer and Printer Cartridge</t>
  </si>
  <si>
    <t>Infrared Camera</t>
  </si>
  <si>
    <t>Warm Room</t>
  </si>
  <si>
    <t>Planter</t>
  </si>
  <si>
    <t>Footpath Signs</t>
  </si>
  <si>
    <t>VOID</t>
  </si>
  <si>
    <t>Councillor Training</t>
  </si>
  <si>
    <t>Election Costs (Stratton Hall)</t>
  </si>
  <si>
    <t>Interest</t>
  </si>
  <si>
    <t>Warm Room Refreshments</t>
  </si>
  <si>
    <t xml:space="preserve">Coronation Mugs </t>
  </si>
  <si>
    <t>Balance B/forward @ 1st April 2024</t>
  </si>
  <si>
    <t>Royal British Legion</t>
  </si>
  <si>
    <t>Donation (Wreaths)</t>
  </si>
  <si>
    <t>31st March 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</si>
  <si>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</si>
  <si>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Receipts &amp; Payments Account 1st April 2025 - 30th September 2025</t>
  </si>
  <si>
    <t>Balance B/forward @ 1st April 2025</t>
  </si>
  <si>
    <t>30th September 2025</t>
  </si>
  <si>
    <t>Half Year Up to</t>
  </si>
  <si>
    <t>Balance C/Forward @ 30th September 2025</t>
  </si>
  <si>
    <t>Levington and Stratton Hall Parish Council 1st April 2025 - 30th September 2025</t>
  </si>
  <si>
    <t>1st April 2025 - 30th September 2025</t>
  </si>
  <si>
    <t>Half Year Ended</t>
  </si>
  <si>
    <t>accurate reflection of the accounts of Levington &amp; Stratton Hall Parish Council</t>
  </si>
  <si>
    <t>Income (Community Account) Ended 30th September 2025</t>
  </si>
  <si>
    <t>Seale Newsletters</t>
  </si>
  <si>
    <t>SALC Payroll Costs</t>
  </si>
  <si>
    <t>Transfer to L&amp;SH Business Account</t>
  </si>
  <si>
    <t>Mrs A J Buggs Presentation to J Ross</t>
  </si>
  <si>
    <t>Friends of St Peters Fencing</t>
  </si>
  <si>
    <t>Mrs A J Buggs Sal &amp; Exp March/April</t>
  </si>
  <si>
    <t>A Wignall Expenses VE80</t>
  </si>
  <si>
    <t>Mrs A J Buggs Annual Meeting Expenses</t>
  </si>
  <si>
    <t>J Parrish Annual Meeting Expenses</t>
  </si>
  <si>
    <t>Village Hall Hire</t>
  </si>
  <si>
    <t>Mrs A J Buggs Sal &amp; Exp May /June</t>
  </si>
  <si>
    <t>HMRC Tax/NI</t>
  </si>
  <si>
    <t>Trevor Brown Audit Fee</t>
  </si>
  <si>
    <t>ICO Data Fee</t>
  </si>
  <si>
    <t>Louise Overbury Dog Bags</t>
  </si>
  <si>
    <t>Mrs A J Buggs Owl Box</t>
  </si>
  <si>
    <t>Mrs A J Buggs Sal &amp; Exp July/Aug</t>
  </si>
  <si>
    <t>CAS Mail Boxes</t>
  </si>
  <si>
    <t>CAS Insurance</t>
  </si>
  <si>
    <t>A Wignall Keys to Notice Board</t>
  </si>
  <si>
    <t>Royal British Legion Donation</t>
  </si>
  <si>
    <t>Transfer to Business Account</t>
  </si>
  <si>
    <t>SO to BA</t>
  </si>
  <si>
    <t>Precept 1st Half</t>
  </si>
  <si>
    <t>Precept 2nd Half</t>
  </si>
  <si>
    <t xml:space="preserve">SO </t>
  </si>
  <si>
    <t>Transfer from Current Account</t>
  </si>
  <si>
    <t>VE Celebrations</t>
  </si>
  <si>
    <t>Community Hub</t>
  </si>
  <si>
    <t>Annual Meeting Expenses</t>
  </si>
  <si>
    <t>Keys to PC Cupboard/Notice Board</t>
  </si>
  <si>
    <t xml:space="preserve">Repairs to Fencing </t>
  </si>
  <si>
    <t>Trickers Wood Owl Box</t>
  </si>
  <si>
    <t>Warm Room Hire of Hall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</si>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</sst>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\-mmm\-yy"/>
  </numFmts>
  <fonts count="25" x14ac:knownFonts="1">
    <font>
      <sz val="10"/>
      <name val="Arial"/>
    </font>
    <font>
      <sz val="10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6"/>
      <name val="Comic Sans MS"/>
      <family val="4"/>
    </font>
    <font>
      <b/>
      <i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Arial"/>
      <family val="2"/>
    </font>
    <font>
      <sz val="10"/>
      <name val="Wingdings 2"/>
      <family val="1"/>
      <charset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8">
    <xf numFmtId="0" fontId="0" fillId="0" borderId="0" xfId="0"/>
    <xf numFmtId="0" fontId="2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44" fontId="0" fillId="0" borderId="0" xfId="2" applyFont="1"/>
    <xf numFmtId="0" fontId="5" fillId="0" borderId="0" xfId="0" applyFont="1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7" fontId="0" fillId="0" borderId="0" xfId="0" applyNumberFormat="1"/>
    <xf numFmtId="7" fontId="9" fillId="0" borderId="0" xfId="0" quotePrefix="1" applyNumberFormat="1" applyFont="1" applyAlignment="1">
      <alignment horizontal="left"/>
    </xf>
    <xf numFmtId="0" fontId="9" fillId="0" borderId="0" xfId="0" applyFont="1"/>
    <xf numFmtId="7" fontId="9" fillId="0" borderId="0" xfId="0" applyNumberFormat="1" applyFont="1" applyAlignment="1">
      <alignment horizontal="center"/>
    </xf>
    <xf numFmtId="7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7" fontId="9" fillId="0" borderId="0" xfId="0" applyNumberFormat="1" applyFont="1" applyAlignment="1">
      <alignment horizontal="right"/>
    </xf>
    <xf numFmtId="7" fontId="9" fillId="0" borderId="0" xfId="0" applyNumberFormat="1" applyFont="1"/>
    <xf numFmtId="0" fontId="10" fillId="0" borderId="0" xfId="0" applyFont="1"/>
    <xf numFmtId="0" fontId="8" fillId="0" borderId="0" xfId="0" applyFont="1"/>
    <xf numFmtId="7" fontId="0" fillId="0" borderId="0" xfId="0" quotePrefix="1" applyNumberFormat="1" applyAlignment="1">
      <alignment horizontal="center"/>
    </xf>
    <xf numFmtId="0" fontId="8" fillId="0" borderId="0" xfId="0" quotePrefix="1" applyFont="1" applyAlignment="1">
      <alignment horizontal="left"/>
    </xf>
    <xf numFmtId="44" fontId="11" fillId="0" borderId="0" xfId="2" applyFont="1"/>
    <xf numFmtId="0" fontId="2" fillId="0" borderId="0" xfId="0" applyFont="1"/>
    <xf numFmtId="0" fontId="3" fillId="0" borderId="0" xfId="0" quotePrefix="1" applyFont="1" applyAlignment="1">
      <alignment horizontal="left"/>
    </xf>
    <xf numFmtId="0" fontId="7" fillId="0" borderId="0" xfId="0" applyFont="1"/>
    <xf numFmtId="0" fontId="12" fillId="0" borderId="0" xfId="0" applyFont="1"/>
    <xf numFmtId="0" fontId="15" fillId="0" borderId="1" xfId="0" applyFont="1" applyBorder="1" applyAlignment="1">
      <alignment horizontal="left"/>
    </xf>
    <xf numFmtId="0" fontId="12" fillId="0" borderId="1" xfId="0" applyFont="1" applyBorder="1"/>
    <xf numFmtId="14" fontId="16" fillId="0" borderId="1" xfId="0" applyNumberFormat="1" applyFon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8" fillId="0" borderId="0" xfId="0" applyFont="1" applyAlignment="1">
      <alignment horizontal="center"/>
    </xf>
    <xf numFmtId="44" fontId="12" fillId="0" borderId="1" xfId="0" applyNumberFormat="1" applyFont="1" applyBorder="1"/>
    <xf numFmtId="44" fontId="0" fillId="0" borderId="1" xfId="0" applyNumberFormat="1" applyBorder="1"/>
    <xf numFmtId="164" fontId="15" fillId="0" borderId="1" xfId="0" applyNumberFormat="1" applyFont="1" applyBorder="1" applyAlignment="1">
      <alignment horizontal="left"/>
    </xf>
    <xf numFmtId="0" fontId="11" fillId="0" borderId="1" xfId="0" applyFont="1" applyBorder="1"/>
    <xf numFmtId="44" fontId="11" fillId="0" borderId="1" xfId="0" applyNumberFormat="1" applyFont="1" applyBorder="1"/>
    <xf numFmtId="44" fontId="10" fillId="0" borderId="0" xfId="2" applyFont="1" applyAlignment="1">
      <alignment horizontal="left"/>
    </xf>
    <xf numFmtId="2" fontId="0" fillId="0" borderId="1" xfId="0" applyNumberFormat="1" applyBorder="1"/>
    <xf numFmtId="0" fontId="8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4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2" fontId="12" fillId="0" borderId="0" xfId="0" applyNumberFormat="1" applyFont="1"/>
    <xf numFmtId="14" fontId="0" fillId="0" borderId="0" xfId="0" applyNumberFormat="1"/>
    <xf numFmtId="49" fontId="9" fillId="0" borderId="0" xfId="0" quotePrefix="1" applyNumberFormat="1" applyFont="1" applyAlignment="1">
      <alignment horizontal="left"/>
    </xf>
    <xf numFmtId="2" fontId="0" fillId="0" borderId="0" xfId="0" applyNumberFormat="1" applyAlignment="1">
      <alignment horizontal="centerContinuous"/>
    </xf>
    <xf numFmtId="2" fontId="6" fillId="0" borderId="0" xfId="0" applyNumberFormat="1" applyFont="1" applyAlignment="1">
      <alignment horizontal="center"/>
    </xf>
    <xf numFmtId="2" fontId="11" fillId="0" borderId="0" xfId="2" applyNumberFormat="1" applyFont="1"/>
    <xf numFmtId="2" fontId="9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43" fontId="0" fillId="0" borderId="0" xfId="1" applyFont="1"/>
    <xf numFmtId="0" fontId="15" fillId="2" borderId="1" xfId="0" applyFont="1" applyFill="1" applyBorder="1" applyAlignment="1">
      <alignment horizontal="left"/>
    </xf>
    <xf numFmtId="14" fontId="12" fillId="0" borderId="1" xfId="0" applyNumberFormat="1" applyFont="1" applyBorder="1"/>
    <xf numFmtId="43" fontId="0" fillId="0" borderId="1" xfId="1" applyFont="1" applyBorder="1"/>
    <xf numFmtId="4" fontId="0" fillId="0" borderId="0" xfId="0" applyNumberFormat="1"/>
    <xf numFmtId="14" fontId="8" fillId="0" borderId="0" xfId="0" applyNumberFormat="1" applyFont="1" applyAlignment="1">
      <alignment horizontal="center"/>
    </xf>
    <xf numFmtId="44" fontId="0" fillId="0" borderId="0" xfId="0" applyNumberFormat="1"/>
    <xf numFmtId="43" fontId="0" fillId="0" borderId="0" xfId="0" applyNumberFormat="1"/>
    <xf numFmtId="0" fontId="13" fillId="0" borderId="0" xfId="0" applyFont="1"/>
    <xf numFmtId="43" fontId="0" fillId="0" borderId="1" xfId="1" applyFont="1" applyBorder="1" applyAlignment="1">
      <alignment horizontal="center"/>
    </xf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0" xfId="0" applyNumberFormat="1" applyFont="1"/>
    <xf numFmtId="2" fontId="1" fillId="0" borderId="1" xfId="0" applyNumberFormat="1" applyFont="1" applyBorder="1"/>
    <xf numFmtId="0" fontId="1" fillId="0" borderId="1" xfId="0" quotePrefix="1" applyFont="1" applyBorder="1" applyAlignment="1">
      <alignment horizontal="left"/>
    </xf>
    <xf numFmtId="43" fontId="1" fillId="0" borderId="0" xfId="1"/>
    <xf numFmtId="14" fontId="1" fillId="0" borderId="1" xfId="0" applyNumberFormat="1" applyFont="1" applyBorder="1"/>
    <xf numFmtId="43" fontId="21" fillId="0" borderId="0" xfId="1" applyFont="1"/>
    <xf numFmtId="0" fontId="1" fillId="0" borderId="8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/>
    <xf numFmtId="4" fontId="1" fillId="0" borderId="0" xfId="0" applyNumberFormat="1" applyFont="1"/>
    <xf numFmtId="0" fontId="20" fillId="0" borderId="0" xfId="0" applyFont="1"/>
    <xf numFmtId="14" fontId="1" fillId="0" borderId="1" xfId="0" applyNumberFormat="1" applyFont="1" applyBorder="1" applyAlignment="1">
      <alignment vertical="top"/>
    </xf>
    <xf numFmtId="7" fontId="1" fillId="0" borderId="0" xfId="0" applyNumberFormat="1" applyFont="1" applyAlignment="1">
      <alignment horizontal="center"/>
    </xf>
    <xf numFmtId="43" fontId="1" fillId="0" borderId="1" xfId="1" applyBorder="1"/>
    <xf numFmtId="2" fontId="22" fillId="0" borderId="0" xfId="0" applyNumberFormat="1" applyFont="1"/>
    <xf numFmtId="43" fontId="1" fillId="0" borderId="0" xfId="1" applyFo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0" fillId="0" borderId="0" xfId="1" applyFont="1" applyBorder="1"/>
    <xf numFmtId="0" fontId="21" fillId="0" borderId="0" xfId="0" applyFont="1"/>
    <xf numFmtId="4" fontId="8" fillId="0" borderId="0" xfId="0" applyNumberFormat="1" applyFont="1"/>
    <xf numFmtId="0" fontId="8" fillId="3" borderId="1" xfId="0" applyFont="1" applyFill="1" applyBorder="1" applyAlignment="1">
      <alignment horizontal="left"/>
    </xf>
    <xf numFmtId="2" fontId="8" fillId="3" borderId="1" xfId="0" applyNumberFormat="1" applyFont="1" applyFill="1" applyBorder="1"/>
    <xf numFmtId="44" fontId="0" fillId="3" borderId="1" xfId="2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2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4" fontId="23" fillId="0" borderId="0" xfId="0" quotePrefix="1" applyNumberFormat="1" applyFont="1" applyAlignment="1">
      <alignment horizontal="center"/>
    </xf>
    <xf numFmtId="43" fontId="1" fillId="0" borderId="0" xfId="1" applyFont="1" applyBorder="1"/>
    <xf numFmtId="13" fontId="1" fillId="0" borderId="0" xfId="0" quotePrefix="1" applyNumberFormat="1" applyFont="1"/>
    <xf numFmtId="2" fontId="1" fillId="0" borderId="1" xfId="0" applyNumberFormat="1" applyFont="1" applyBorder="1" applyAlignment="1">
      <alignment horizontal="right" vertical="center" wrapText="1"/>
    </xf>
    <xf numFmtId="43" fontId="1" fillId="0" borderId="1" xfId="1" applyFont="1" applyBorder="1"/>
    <xf numFmtId="43" fontId="8" fillId="0" borderId="0" xfId="0" applyNumberFormat="1" applyFont="1"/>
    <xf numFmtId="43" fontId="1" fillId="0" borderId="7" xfId="1" applyFont="1" applyBorder="1"/>
    <xf numFmtId="43" fontId="1" fillId="0" borderId="0" xfId="0" applyNumberFormat="1" applyFont="1"/>
    <xf numFmtId="43" fontId="8" fillId="0" borderId="3" xfId="1" applyFont="1" applyBorder="1"/>
    <xf numFmtId="43" fontId="8" fillId="0" borderId="0" xfId="1" applyFont="1"/>
    <xf numFmtId="2" fontId="8" fillId="0" borderId="0" xfId="0" applyNumberFormat="1" applyFont="1"/>
    <xf numFmtId="15" fontId="1" fillId="0" borderId="1" xfId="0" applyNumberFormat="1" applyFont="1" applyBorder="1"/>
    <xf numFmtId="2" fontId="0" fillId="0" borderId="0" xfId="1" applyNumberFormat="1" applyFont="1" applyAlignment="1">
      <alignment horizontal="right"/>
    </xf>
    <xf numFmtId="2" fontId="15" fillId="0" borderId="1" xfId="0" applyNumberFormat="1" applyFont="1" applyBorder="1" applyAlignment="1">
      <alignment horizontal="right"/>
    </xf>
    <xf numFmtId="14" fontId="15" fillId="0" borderId="1" xfId="0" applyNumberFormat="1" applyFont="1" applyBorder="1" applyAlignment="1">
      <alignment horizontal="left"/>
    </xf>
    <xf numFmtId="2" fontId="21" fillId="0" borderId="0" xfId="0" applyNumberFormat="1" applyFont="1"/>
    <xf numFmtId="2" fontId="24" fillId="0" borderId="0" xfId="3" applyNumberFormat="1"/>
    <xf numFmtId="14" fontId="1" fillId="0" borderId="1" xfId="0" applyNumberFormat="1" applyFont="1" applyBorder="1" applyAlignment="1">
      <alignment horizontal="left"/>
    </xf>
    <xf numFmtId="0" fontId="18" fillId="4" borderId="2" xfId="0" applyFont="1" applyFill="1" applyBorder="1" applyAlignment="1">
      <alignment horizontal="center" vertical="center"/>
    </xf>
    <xf numFmtId="0" fontId="0" fillId="0" borderId="5" xfId="0" applyBorder="1"/>
    <xf numFmtId="0" fontId="8" fillId="3" borderId="2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43" fontId="1" fillId="0" borderId="10" xfId="0" applyNumberFormat="1" applyFont="1" applyBorder="1"/>
    <xf numFmtId="43" fontId="1" fillId="0" borderId="0" xfId="1" applyFont="1" applyFill="1" applyBorder="1"/>
    <xf numFmtId="43" fontId="8" fillId="0" borderId="4" xfId="0" applyNumberFormat="1" applyFont="1" applyBorder="1"/>
    <xf numFmtId="0" fontId="1" fillId="0" borderId="1" xfId="0" applyFont="1" applyBorder="1" applyAlignment="1">
      <alignment horizontal="left" vertical="center"/>
    </xf>
    <xf numFmtId="43" fontId="1" fillId="0" borderId="1" xfId="1" applyFont="1" applyFill="1" applyBorder="1" applyAlignment="1">
      <alignment horizontal="center" vertical="center" wrapText="1"/>
    </xf>
    <xf numFmtId="44" fontId="8" fillId="0" borderId="0" xfId="2" applyFont="1" applyBorder="1"/>
    <xf numFmtId="14" fontId="1" fillId="0" borderId="1" xfId="0" applyNumberFormat="1" applyFont="1" applyBorder="1" applyAlignment="1">
      <alignment horizontal="left" vertical="center"/>
    </xf>
    <xf numFmtId="43" fontId="1" fillId="0" borderId="1" xfId="1" applyFont="1" applyFill="1" applyBorder="1"/>
    <xf numFmtId="44" fontId="8" fillId="0" borderId="3" xfId="2" applyFont="1" applyBorder="1"/>
    <xf numFmtId="44" fontId="1" fillId="0" borderId="0" xfId="0" applyNumberFormat="1" applyFont="1"/>
    <xf numFmtId="0" fontId="19" fillId="2" borderId="8" xfId="0" applyFont="1" applyFill="1" applyBorder="1" applyAlignment="1">
      <alignment horizontal="left"/>
    </xf>
    <xf numFmtId="0" fontId="0" fillId="0" borderId="6" xfId="0" applyBorder="1"/>
    <xf numFmtId="14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/>
    <xf numFmtId="2" fontId="8" fillId="0" borderId="0" xfId="0" applyNumberFormat="1" applyFont="1" applyAlignment="1">
      <alignment horizontal="center"/>
    </xf>
    <xf numFmtId="0" fontId="8" fillId="0" borderId="8" xfId="0" applyFont="1" applyBorder="1"/>
    <xf numFmtId="43" fontId="8" fillId="0" borderId="1" xfId="1" applyFont="1" applyBorder="1"/>
    <xf numFmtId="0" fontId="0" fillId="0" borderId="0" xfId="0" applyAlignment="1">
      <alignment horizontal="left"/>
    </xf>
    <xf numFmtId="43" fontId="22" fillId="0" borderId="0" xfId="1" applyFont="1"/>
    <xf numFmtId="2" fontId="8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3" fontId="1" fillId="0" borderId="0" xfId="1" applyBorder="1"/>
    <xf numFmtId="14" fontId="12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2" fontId="23" fillId="0" borderId="0" xfId="0" applyNumberFormat="1" applyFont="1" applyAlignment="1">
      <alignment horizontal="center"/>
    </xf>
    <xf numFmtId="2" fontId="23" fillId="0" borderId="0" xfId="0" applyNumberFormat="1" applyFont="1"/>
    <xf numFmtId="0" fontId="1" fillId="3" borderId="1" xfId="0" applyFont="1" applyFill="1" applyBorder="1"/>
    <xf numFmtId="2" fontId="8" fillId="0" borderId="1" xfId="0" applyNumberFormat="1" applyFont="1" applyBorder="1"/>
    <xf numFmtId="0" fontId="8" fillId="0" borderId="1" xfId="0" applyFont="1" applyBorder="1"/>
    <xf numFmtId="2" fontId="8" fillId="0" borderId="3" xfId="0" applyNumberFormat="1" applyFont="1" applyBorder="1"/>
    <xf numFmtId="2" fontId="1" fillId="0" borderId="0" xfId="0" applyNumberFormat="1" applyFont="1" applyAlignment="1">
      <alignment horizontal="right"/>
    </xf>
    <xf numFmtId="0" fontId="1" fillId="3" borderId="1" xfId="0" quotePrefix="1" applyFont="1" applyFill="1" applyBorder="1" applyAlignment="1">
      <alignment horizontal="left"/>
    </xf>
    <xf numFmtId="0" fontId="1" fillId="0" borderId="9" xfId="0" applyFont="1" applyBorder="1"/>
    <xf numFmtId="43" fontId="1" fillId="0" borderId="1" xfId="1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left"/>
    </xf>
    <xf numFmtId="2" fontId="8" fillId="0" borderId="0" xfId="0" applyNumberFormat="1" applyFont="1" applyAlignment="1">
      <alignment horizontal="right"/>
    </xf>
    <xf numFmtId="44" fontId="1" fillId="0" borderId="1" xfId="2" applyFont="1" applyBorder="1"/>
    <xf numFmtId="0" fontId="17" fillId="4" borderId="9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zoomScaleNormal="100" workbookViewId="0">
      <selection activeCell="E16" sqref="E16"/>
    </sheetView>
  </sheetViews>
  <sheetFormatPr defaultRowHeight="12.5" x14ac:dyDescent="0.25"/>
  <cols>
    <col min="1" max="1" width="10.453125" customWidth="1"/>
    <col min="2" max="2" width="32.1796875" customWidth="1"/>
    <col min="3" max="4" width="12.1796875" bestFit="1" customWidth="1"/>
    <col min="5" max="5" width="11.81640625" bestFit="1" customWidth="1"/>
    <col min="6" max="6" width="11" bestFit="1" customWidth="1"/>
    <col min="7" max="7" width="13" bestFit="1" customWidth="1"/>
    <col min="8" max="8" width="9.1796875" bestFit="1" customWidth="1"/>
    <col min="10" max="10" width="9.1796875" bestFit="1" customWidth="1"/>
  </cols>
  <sheetData>
    <row r="1" spans="1:12" ht="20" x14ac:dyDescent="0.4">
      <c r="A1" s="1" t="s">
        <v>46</v>
      </c>
      <c r="C1" s="2"/>
      <c r="D1" s="2"/>
      <c r="E1" s="2"/>
      <c r="F1" s="2"/>
      <c r="G1" s="2"/>
    </row>
    <row r="3" spans="1:12" ht="18" x14ac:dyDescent="0.4">
      <c r="A3" s="3" t="s">
        <v>108</v>
      </c>
      <c r="C3" s="2"/>
      <c r="D3" s="2"/>
      <c r="E3" s="2"/>
    </row>
    <row r="5" spans="1:12" ht="15" customHeight="1" x14ac:dyDescent="0.25">
      <c r="A5" s="162" t="s">
        <v>0</v>
      </c>
      <c r="B5" s="162" t="s">
        <v>1</v>
      </c>
      <c r="C5" s="164" t="s">
        <v>2</v>
      </c>
      <c r="D5" s="166" t="s">
        <v>27</v>
      </c>
      <c r="E5" s="167"/>
      <c r="F5" s="167"/>
      <c r="G5" s="167"/>
      <c r="H5" s="167"/>
      <c r="I5" s="167"/>
      <c r="J5" s="168"/>
    </row>
    <row r="6" spans="1:12" ht="25.5" customHeight="1" x14ac:dyDescent="0.25">
      <c r="A6" s="163"/>
      <c r="B6" s="163"/>
      <c r="C6" s="165"/>
      <c r="D6" s="119" t="s">
        <v>3</v>
      </c>
      <c r="E6" s="119" t="s">
        <v>4</v>
      </c>
      <c r="F6" s="122" t="s">
        <v>5</v>
      </c>
      <c r="G6" s="119" t="s">
        <v>6</v>
      </c>
      <c r="H6" s="124" t="s">
        <v>80</v>
      </c>
      <c r="I6" s="121" t="s">
        <v>78</v>
      </c>
      <c r="J6" s="123" t="s">
        <v>31</v>
      </c>
    </row>
    <row r="7" spans="1:12" x14ac:dyDescent="0.25">
      <c r="A7" s="29"/>
      <c r="B7" s="27"/>
      <c r="C7" s="93" t="s">
        <v>39</v>
      </c>
      <c r="D7" s="93" t="s">
        <v>39</v>
      </c>
      <c r="E7" s="94" t="s">
        <v>39</v>
      </c>
      <c r="F7" s="94" t="s">
        <v>39</v>
      </c>
      <c r="G7" s="93" t="s">
        <v>39</v>
      </c>
      <c r="H7" s="94" t="s">
        <v>39</v>
      </c>
      <c r="I7" s="95" t="s">
        <v>39</v>
      </c>
      <c r="J7" s="94" t="s">
        <v>39</v>
      </c>
    </row>
    <row r="8" spans="1:12" x14ac:dyDescent="0.25">
      <c r="A8" s="30">
        <v>45758</v>
      </c>
      <c r="B8" s="73" t="s">
        <v>85</v>
      </c>
      <c r="C8" s="105">
        <f>SUM(D8:J8)</f>
        <v>500</v>
      </c>
      <c r="D8" s="80"/>
      <c r="E8" s="62"/>
      <c r="F8" s="61"/>
      <c r="G8" s="55"/>
      <c r="H8" s="55">
        <v>500</v>
      </c>
      <c r="I8" s="55"/>
      <c r="J8" s="105"/>
    </row>
    <row r="9" spans="1:12" s="64" customFormat="1" x14ac:dyDescent="0.25">
      <c r="A9" s="78">
        <v>45777</v>
      </c>
      <c r="B9" s="74" t="s">
        <v>132</v>
      </c>
      <c r="C9" s="105">
        <f t="shared" ref="C9:C19" si="0">SUM(D9:J9)</f>
        <v>6439.3</v>
      </c>
      <c r="D9" s="63">
        <v>6439.3</v>
      </c>
      <c r="E9" s="63"/>
      <c r="F9" s="63"/>
      <c r="G9" s="63"/>
      <c r="H9" s="80"/>
      <c r="I9" s="63"/>
      <c r="J9" s="105"/>
    </row>
    <row r="10" spans="1:12" x14ac:dyDescent="0.25">
      <c r="A10" s="30">
        <v>45789</v>
      </c>
      <c r="B10" s="66" t="s">
        <v>6</v>
      </c>
      <c r="C10" s="105">
        <f t="shared" si="0"/>
        <v>443.5</v>
      </c>
      <c r="D10" s="29"/>
      <c r="E10" s="29"/>
      <c r="F10" s="29"/>
      <c r="G10" s="105">
        <v>443.5</v>
      </c>
      <c r="H10" s="29"/>
      <c r="J10" s="29"/>
    </row>
    <row r="11" spans="1:12" x14ac:dyDescent="0.25">
      <c r="A11" s="54">
        <v>45930</v>
      </c>
      <c r="B11" s="66" t="s">
        <v>133</v>
      </c>
      <c r="C11" s="105">
        <f t="shared" si="0"/>
        <v>6439.3</v>
      </c>
      <c r="D11" s="55">
        <v>6439.3</v>
      </c>
      <c r="E11" s="55"/>
      <c r="F11" s="55"/>
      <c r="G11" s="55"/>
      <c r="H11" s="55"/>
      <c r="I11" s="55"/>
      <c r="J11" s="105"/>
      <c r="K11" s="59"/>
    </row>
    <row r="12" spans="1:12" x14ac:dyDescent="0.25">
      <c r="A12" s="30"/>
      <c r="B12" s="66"/>
      <c r="C12" s="105">
        <f t="shared" si="0"/>
        <v>0</v>
      </c>
      <c r="D12" s="55"/>
      <c r="E12" s="55"/>
      <c r="F12" s="55"/>
      <c r="G12" s="55"/>
      <c r="H12" s="55"/>
      <c r="I12" s="55"/>
      <c r="J12" s="105"/>
    </row>
    <row r="13" spans="1:12" x14ac:dyDescent="0.25">
      <c r="A13" s="30"/>
      <c r="B13" s="66"/>
      <c r="C13" s="105">
        <f t="shared" si="0"/>
        <v>0</v>
      </c>
      <c r="D13" s="55"/>
      <c r="E13" s="55"/>
      <c r="F13" s="55"/>
      <c r="G13" s="55"/>
      <c r="H13" s="55"/>
      <c r="I13" s="55"/>
      <c r="J13" s="105"/>
      <c r="L13" s="75" t="s">
        <v>143</v>
      </c>
    </row>
    <row r="14" spans="1:12" x14ac:dyDescent="0.25">
      <c r="A14" s="30"/>
      <c r="B14" s="66"/>
      <c r="C14" s="105">
        <f t="shared" si="0"/>
        <v>0</v>
      </c>
      <c r="D14" s="55"/>
      <c r="E14" s="55"/>
      <c r="F14" s="55"/>
      <c r="G14" s="55"/>
      <c r="H14" s="55"/>
      <c r="I14" s="55"/>
      <c r="J14" s="105"/>
    </row>
    <row r="15" spans="1:12" x14ac:dyDescent="0.25">
      <c r="A15" s="30"/>
      <c r="B15" s="66"/>
      <c r="C15" s="105">
        <f t="shared" si="0"/>
        <v>0</v>
      </c>
      <c r="D15" s="55"/>
      <c r="E15" s="55"/>
      <c r="F15" s="55"/>
      <c r="G15" s="55"/>
      <c r="H15" s="55"/>
      <c r="I15" s="55"/>
      <c r="J15" s="105"/>
    </row>
    <row r="16" spans="1:12" x14ac:dyDescent="0.25">
      <c r="A16" s="30"/>
      <c r="B16" s="29"/>
      <c r="C16" s="105">
        <f t="shared" si="0"/>
        <v>0</v>
      </c>
      <c r="D16" s="55"/>
      <c r="E16" s="55"/>
      <c r="F16" s="55"/>
      <c r="G16" s="55"/>
      <c r="H16" s="55"/>
      <c r="I16" s="55"/>
      <c r="J16" s="105"/>
    </row>
    <row r="17" spans="1:10" x14ac:dyDescent="0.25">
      <c r="A17" s="30"/>
      <c r="B17" s="66"/>
      <c r="C17" s="105">
        <f t="shared" si="0"/>
        <v>0</v>
      </c>
      <c r="D17" s="55"/>
      <c r="E17" s="55"/>
      <c r="F17" s="55"/>
      <c r="G17" s="55"/>
      <c r="H17" s="105"/>
      <c r="I17" s="55"/>
      <c r="J17" s="105"/>
    </row>
    <row r="18" spans="1:10" x14ac:dyDescent="0.25">
      <c r="A18" s="30"/>
      <c r="B18" s="66"/>
      <c r="C18" s="105">
        <f t="shared" si="0"/>
        <v>0</v>
      </c>
      <c r="D18" s="55"/>
      <c r="E18" s="55"/>
      <c r="F18" s="55"/>
      <c r="G18" s="55"/>
      <c r="H18" s="55"/>
      <c r="I18" s="55"/>
      <c r="J18" s="105"/>
    </row>
    <row r="19" spans="1:10" x14ac:dyDescent="0.25">
      <c r="A19" s="30"/>
      <c r="B19" s="66"/>
      <c r="C19" s="105">
        <f t="shared" si="0"/>
        <v>0</v>
      </c>
      <c r="D19" s="55"/>
      <c r="E19" s="55"/>
      <c r="F19" s="55"/>
      <c r="G19" s="55"/>
      <c r="H19" s="55"/>
      <c r="J19" s="55"/>
    </row>
    <row r="20" spans="1:10" ht="13" x14ac:dyDescent="0.3">
      <c r="A20" s="120"/>
      <c r="B20" s="140" t="s">
        <v>8</v>
      </c>
      <c r="C20" s="141">
        <f t="shared" ref="C20" si="1">SUM(C8:C19)</f>
        <v>13822.1</v>
      </c>
      <c r="D20" s="141">
        <f>SUM(D8:D19)</f>
        <v>12878.6</v>
      </c>
      <c r="E20" s="141">
        <f t="shared" ref="E20" si="2">SUM(E8:E19)</f>
        <v>0</v>
      </c>
      <c r="F20" s="141">
        <f t="shared" ref="F20" si="3">SUM(F8:F19)</f>
        <v>0</v>
      </c>
      <c r="G20" s="141">
        <f t="shared" ref="G20" si="4">SUM(G8:G19)</f>
        <v>443.5</v>
      </c>
      <c r="H20" s="141">
        <f t="shared" ref="H20" si="5">SUM(H8:H19)</f>
        <v>500</v>
      </c>
      <c r="I20" s="141">
        <f t="shared" ref="I20" si="6">SUM(I8:I19)</f>
        <v>0</v>
      </c>
      <c r="J20" s="141">
        <f t="shared" ref="J20" si="7">SUM(J8:J19)</f>
        <v>0</v>
      </c>
    </row>
    <row r="21" spans="1:10" x14ac:dyDescent="0.25">
      <c r="C21" s="4"/>
      <c r="D21" s="4"/>
    </row>
    <row r="22" spans="1:10" x14ac:dyDescent="0.25">
      <c r="C22" s="4"/>
      <c r="D22" s="59"/>
      <c r="E22" s="59"/>
      <c r="F22" s="59"/>
      <c r="G22" s="59"/>
    </row>
    <row r="23" spans="1:10" x14ac:dyDescent="0.25">
      <c r="B23" s="59"/>
      <c r="C23" s="59"/>
      <c r="D23" s="59"/>
      <c r="E23" s="59"/>
      <c r="F23" s="59"/>
      <c r="H23" s="59"/>
    </row>
    <row r="24" spans="1:10" x14ac:dyDescent="0.25">
      <c r="C24" s="134"/>
      <c r="D24" s="59"/>
      <c r="E24" s="59"/>
      <c r="G24" s="59"/>
      <c r="J24" s="40"/>
    </row>
    <row r="25" spans="1:10" x14ac:dyDescent="0.25">
      <c r="B25" s="59"/>
      <c r="C25" s="59"/>
      <c r="D25" s="59"/>
      <c r="F25" s="59"/>
      <c r="H25" s="59"/>
    </row>
    <row r="26" spans="1:10" x14ac:dyDescent="0.25">
      <c r="C26" s="59"/>
      <c r="D26" s="59"/>
    </row>
    <row r="27" spans="1:10" x14ac:dyDescent="0.25">
      <c r="C27" s="59"/>
    </row>
  </sheetData>
  <mergeCells count="4">
    <mergeCell ref="A5:A6"/>
    <mergeCell ref="B5:B6"/>
    <mergeCell ref="C5:C6"/>
    <mergeCell ref="D5:J5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8"/>
  <sheetViews>
    <sheetView topLeftCell="A13" workbookViewId="0">
      <selection activeCell="C23" sqref="C23"/>
    </sheetView>
  </sheetViews>
  <sheetFormatPr defaultRowHeight="12.5" x14ac:dyDescent="0.25"/>
  <cols>
    <col min="1" max="1" width="14.81640625" customWidth="1"/>
    <col min="4" max="4" width="13" customWidth="1"/>
    <col min="5" max="5" width="12" customWidth="1"/>
    <col min="6" max="6" width="10.453125" customWidth="1"/>
    <col min="7" max="7" width="10" customWidth="1"/>
    <col min="8" max="8" width="19.36328125" customWidth="1"/>
    <col min="9" max="9" width="17.90625" customWidth="1"/>
    <col min="10" max="10" width="9.1796875" bestFit="1" customWidth="1"/>
    <col min="11" max="11" width="9.453125" bestFit="1" customWidth="1"/>
    <col min="12" max="12" width="10.6328125" customWidth="1"/>
    <col min="13" max="13" width="10.453125" bestFit="1" customWidth="1"/>
    <col min="14" max="14" width="9.453125" bestFit="1" customWidth="1"/>
  </cols>
  <sheetData>
    <row r="1" spans="1:12" ht="18" x14ac:dyDescent="0.4">
      <c r="A1" s="3" t="s">
        <v>46</v>
      </c>
      <c r="B1" s="5"/>
      <c r="F1" s="2"/>
      <c r="G1" s="2"/>
      <c r="H1" s="2"/>
      <c r="I1" s="2"/>
    </row>
    <row r="2" spans="1:12" ht="18" x14ac:dyDescent="0.4">
      <c r="A2" s="42" t="s">
        <v>99</v>
      </c>
      <c r="B2" s="7"/>
      <c r="C2" s="6"/>
      <c r="D2" s="6"/>
      <c r="E2" s="6"/>
      <c r="F2" s="6"/>
      <c r="G2" s="6"/>
      <c r="H2" s="6"/>
      <c r="I2" s="6"/>
    </row>
    <row r="3" spans="1:12" ht="18" x14ac:dyDescent="0.4">
      <c r="A3" s="42"/>
      <c r="B3" s="7"/>
      <c r="C3" s="6"/>
      <c r="D3" s="6"/>
      <c r="E3" s="6"/>
      <c r="F3" s="6"/>
      <c r="G3" s="6"/>
      <c r="H3" s="6"/>
      <c r="I3" s="6"/>
    </row>
    <row r="4" spans="1:12" x14ac:dyDescent="0.25">
      <c r="I4" s="2"/>
    </row>
    <row r="5" spans="1:12" ht="13" x14ac:dyDescent="0.3">
      <c r="A5" s="100" t="s">
        <v>69</v>
      </c>
      <c r="B5" s="8"/>
      <c r="C5" s="8"/>
      <c r="D5" s="8"/>
      <c r="E5" s="8"/>
      <c r="F5" s="8"/>
      <c r="G5" s="8"/>
      <c r="H5" s="8"/>
      <c r="I5" s="100" t="s">
        <v>102</v>
      </c>
    </row>
    <row r="6" spans="1:12" ht="13" x14ac:dyDescent="0.3">
      <c r="A6" s="101" t="s">
        <v>97</v>
      </c>
      <c r="B6" s="8"/>
      <c r="C6" s="8"/>
      <c r="D6" s="8"/>
      <c r="E6" s="8"/>
      <c r="F6" s="8"/>
      <c r="G6" s="8"/>
      <c r="H6" s="8"/>
      <c r="I6" s="101" t="s">
        <v>101</v>
      </c>
    </row>
    <row r="7" spans="1:12" ht="13" x14ac:dyDescent="0.3">
      <c r="A7" s="31" t="s">
        <v>39</v>
      </c>
      <c r="I7" s="31" t="s">
        <v>39</v>
      </c>
    </row>
    <row r="8" spans="1:12" ht="13.5" thickBot="1" x14ac:dyDescent="0.35">
      <c r="A8" s="90">
        <v>26881.77</v>
      </c>
      <c r="B8" s="75" t="s">
        <v>94</v>
      </c>
      <c r="F8" s="83" t="s">
        <v>100</v>
      </c>
      <c r="I8" s="109">
        <v>30265.760000000002</v>
      </c>
      <c r="K8" s="56"/>
      <c r="L8" s="76"/>
    </row>
    <row r="9" spans="1:12" ht="15" customHeight="1" thickTop="1" x14ac:dyDescent="0.25">
      <c r="A9" s="52">
        <v>14131.4</v>
      </c>
      <c r="B9" s="75" t="s">
        <v>10</v>
      </c>
      <c r="F9" t="s">
        <v>10</v>
      </c>
      <c r="I9" s="82">
        <v>13953.51</v>
      </c>
      <c r="J9" s="59"/>
      <c r="L9" s="76"/>
    </row>
    <row r="10" spans="1:12" x14ac:dyDescent="0.25">
      <c r="A10" s="125">
        <f>SUM(A8:A9)</f>
        <v>41013.17</v>
      </c>
      <c r="I10" s="125">
        <f>SUM(I8:I9)</f>
        <v>44219.270000000004</v>
      </c>
      <c r="L10" s="56"/>
    </row>
    <row r="11" spans="1:12" ht="13" x14ac:dyDescent="0.3">
      <c r="A11" s="107">
        <v>10747.409999999998</v>
      </c>
      <c r="B11" s="75" t="s">
        <v>11</v>
      </c>
      <c r="F11" t="s">
        <v>11</v>
      </c>
      <c r="I11" s="107">
        <v>6692.1500000000051</v>
      </c>
      <c r="J11" s="106"/>
      <c r="K11" s="40"/>
      <c r="L11" s="88"/>
    </row>
    <row r="12" spans="1:12" x14ac:dyDescent="0.25">
      <c r="A12" s="126"/>
      <c r="B12" s="75" t="s">
        <v>82</v>
      </c>
      <c r="F12" s="75"/>
      <c r="H12" s="103"/>
      <c r="I12" s="126"/>
      <c r="K12" s="88"/>
    </row>
    <row r="13" spans="1:12" ht="13.5" thickBot="1" x14ac:dyDescent="0.35">
      <c r="A13" s="127">
        <f>A10-A11</f>
        <v>30265.760000000002</v>
      </c>
      <c r="B13" s="75" t="s">
        <v>81</v>
      </c>
      <c r="F13" s="83" t="s">
        <v>103</v>
      </c>
      <c r="I13" s="127">
        <f>I10-I11</f>
        <v>37527.119999999995</v>
      </c>
      <c r="J13" s="56"/>
      <c r="K13" s="59"/>
      <c r="L13" s="59"/>
    </row>
    <row r="14" spans="1:12" ht="13" thickTop="1" x14ac:dyDescent="0.25">
      <c r="A14" s="75"/>
      <c r="I14" s="75"/>
    </row>
    <row r="15" spans="1:12" ht="13" x14ac:dyDescent="0.3">
      <c r="A15" s="106">
        <v>22514.93</v>
      </c>
      <c r="B15" s="75" t="s">
        <v>65</v>
      </c>
      <c r="F15" s="83" t="s">
        <v>50</v>
      </c>
      <c r="I15" s="110">
        <v>13614.83</v>
      </c>
    </row>
    <row r="16" spans="1:12" x14ac:dyDescent="0.25">
      <c r="A16" s="108"/>
      <c r="B16" s="83" t="s">
        <v>47</v>
      </c>
      <c r="F16" s="83" t="s">
        <v>47</v>
      </c>
      <c r="L16" s="59"/>
    </row>
    <row r="17" spans="1:14" x14ac:dyDescent="0.25">
      <c r="A17" s="75"/>
      <c r="B17" s="83"/>
      <c r="C17" s="142">
        <v>101142</v>
      </c>
      <c r="D17" s="40">
        <v>20</v>
      </c>
      <c r="F17" s="142"/>
      <c r="G17" s="142">
        <v>101142</v>
      </c>
      <c r="H17" s="40">
        <v>20</v>
      </c>
      <c r="I17" s="75"/>
      <c r="J17" s="56"/>
      <c r="K17" s="67"/>
      <c r="L17" s="59"/>
    </row>
    <row r="18" spans="1:14" x14ac:dyDescent="0.25">
      <c r="A18" s="75"/>
      <c r="C18" s="148">
        <v>100277</v>
      </c>
      <c r="D18" s="67">
        <v>60</v>
      </c>
      <c r="F18" s="83"/>
      <c r="G18" s="148">
        <v>101306</v>
      </c>
      <c r="H18" s="67">
        <v>16.34</v>
      </c>
      <c r="I18" s="75"/>
      <c r="K18" s="67"/>
    </row>
    <row r="19" spans="1:14" ht="13" x14ac:dyDescent="0.3">
      <c r="A19" s="106"/>
      <c r="C19" s="83">
        <v>100278</v>
      </c>
      <c r="D19" s="155">
        <v>1325</v>
      </c>
      <c r="F19" s="83"/>
      <c r="G19" s="148">
        <v>101307</v>
      </c>
      <c r="H19" s="155">
        <v>49</v>
      </c>
      <c r="J19" s="56"/>
      <c r="K19" s="67"/>
      <c r="L19" s="59"/>
    </row>
    <row r="20" spans="1:14" ht="13" x14ac:dyDescent="0.3">
      <c r="A20" s="106"/>
      <c r="C20" s="83"/>
      <c r="D20" s="113"/>
      <c r="F20" s="83"/>
      <c r="G20" s="148">
        <v>101308</v>
      </c>
      <c r="H20" s="155">
        <v>100</v>
      </c>
      <c r="I20" s="108"/>
      <c r="J20" s="56"/>
      <c r="K20" s="67"/>
      <c r="L20" s="59"/>
    </row>
    <row r="21" spans="1:14" x14ac:dyDescent="0.25">
      <c r="A21" s="108"/>
      <c r="C21" s="83"/>
      <c r="D21" s="113"/>
      <c r="F21" s="83"/>
      <c r="G21" s="148">
        <v>101309</v>
      </c>
      <c r="H21" s="155">
        <v>264.61</v>
      </c>
      <c r="I21" s="108"/>
      <c r="K21" s="67"/>
      <c r="L21" s="59"/>
    </row>
    <row r="22" spans="1:14" ht="13" x14ac:dyDescent="0.3">
      <c r="A22" s="106"/>
      <c r="B22" s="83"/>
      <c r="C22" s="83"/>
      <c r="D22" s="113"/>
      <c r="F22" s="83"/>
      <c r="G22" s="148">
        <v>101310</v>
      </c>
      <c r="H22" s="155">
        <v>75</v>
      </c>
      <c r="I22" s="106"/>
      <c r="K22" s="67"/>
    </row>
    <row r="23" spans="1:14" ht="13" x14ac:dyDescent="0.3">
      <c r="A23" s="106">
        <f>A15-E23</f>
        <v>21109.93</v>
      </c>
      <c r="D23" s="40"/>
      <c r="E23" s="111">
        <f>SUM(D17:D22)</f>
        <v>1405</v>
      </c>
      <c r="F23" s="83"/>
      <c r="H23" s="160">
        <f>SUM(H17:H22)</f>
        <v>524.95000000000005</v>
      </c>
      <c r="I23" s="106">
        <f>I15-H23</f>
        <v>13089.88</v>
      </c>
      <c r="L23" s="59"/>
    </row>
    <row r="24" spans="1:14" ht="13" x14ac:dyDescent="0.3">
      <c r="A24" s="110">
        <v>9155.83</v>
      </c>
      <c r="B24" s="75" t="s">
        <v>49</v>
      </c>
      <c r="F24" s="84" t="s">
        <v>49</v>
      </c>
      <c r="I24" s="110">
        <v>24437.24</v>
      </c>
      <c r="K24" s="83"/>
      <c r="L24" s="59"/>
      <c r="M24" s="59"/>
      <c r="N24" s="59"/>
    </row>
    <row r="25" spans="1:14" ht="13.5" thickBot="1" x14ac:dyDescent="0.35">
      <c r="A25" s="109">
        <f>A23+A24</f>
        <v>30265.760000000002</v>
      </c>
      <c r="B25" s="88"/>
      <c r="C25" s="88"/>
      <c r="D25" s="88"/>
      <c r="E25" s="88"/>
      <c r="F25" s="88"/>
      <c r="G25" s="88"/>
      <c r="H25" s="88"/>
      <c r="I25" s="109">
        <f>I23+I24</f>
        <v>37527.120000000003</v>
      </c>
      <c r="J25" s="59"/>
      <c r="L25" s="59"/>
    </row>
    <row r="26" spans="1:14" ht="13" thickTop="1" x14ac:dyDescent="0.25">
      <c r="A26" s="56"/>
      <c r="C26" s="25"/>
      <c r="I26" s="56"/>
    </row>
    <row r="27" spans="1:14" x14ac:dyDescent="0.25">
      <c r="A27" s="75"/>
      <c r="C27" s="75"/>
      <c r="D27" s="77"/>
      <c r="G27" s="76"/>
      <c r="I27" s="56"/>
    </row>
    <row r="28" spans="1:14" x14ac:dyDescent="0.25">
      <c r="C28" s="25"/>
    </row>
    <row r="29" spans="1:14" x14ac:dyDescent="0.25">
      <c r="C29" s="25"/>
    </row>
    <row r="30" spans="1:14" x14ac:dyDescent="0.25">
      <c r="C30" s="25"/>
    </row>
    <row r="31" spans="1:14" ht="15.5" x14ac:dyDescent="0.35">
      <c r="A31" s="10" t="s">
        <v>12</v>
      </c>
      <c r="B31" s="11"/>
      <c r="C31" s="11"/>
      <c r="D31" s="11"/>
      <c r="E31" s="11"/>
      <c r="F31" s="11"/>
      <c r="G31" s="11"/>
      <c r="H31" s="11"/>
      <c r="I31" s="12"/>
    </row>
    <row r="32" spans="1:14" ht="15.5" x14ac:dyDescent="0.35">
      <c r="A32" s="10" t="s">
        <v>48</v>
      </c>
      <c r="B32" s="11"/>
      <c r="C32" s="11"/>
      <c r="D32" s="11"/>
      <c r="E32" s="11"/>
      <c r="F32" s="11"/>
      <c r="G32" s="11"/>
      <c r="H32" s="11"/>
      <c r="I32" s="12"/>
    </row>
    <row r="33" spans="1:9" ht="15.5" x14ac:dyDescent="0.35">
      <c r="A33" s="11" t="s">
        <v>105</v>
      </c>
      <c r="B33" s="11"/>
      <c r="D33" s="11"/>
      <c r="E33" s="11"/>
      <c r="F33" s="11"/>
      <c r="G33" s="11"/>
      <c r="H33" s="11"/>
      <c r="I33" s="12"/>
    </row>
    <row r="34" spans="1:9" ht="15.5" x14ac:dyDescent="0.35">
      <c r="A34" s="11"/>
      <c r="B34" s="11"/>
      <c r="D34" s="11"/>
      <c r="E34" s="11" t="s">
        <v>72</v>
      </c>
      <c r="F34" s="11"/>
      <c r="G34" s="11"/>
      <c r="H34" s="11"/>
      <c r="I34" s="12"/>
    </row>
    <row r="35" spans="1:9" ht="15.5" x14ac:dyDescent="0.35">
      <c r="A35" s="11"/>
      <c r="B35" s="11"/>
      <c r="D35" s="11"/>
      <c r="E35" s="11"/>
      <c r="F35" s="11"/>
      <c r="G35" s="11"/>
      <c r="H35" s="11"/>
      <c r="I35" s="12"/>
    </row>
    <row r="36" spans="1:9" ht="15.5" x14ac:dyDescent="0.35">
      <c r="A36" s="13" t="s">
        <v>13</v>
      </c>
      <c r="B36" s="11"/>
      <c r="C36" s="11"/>
      <c r="D36" s="11"/>
      <c r="E36" s="11"/>
      <c r="F36" s="14"/>
      <c r="G36" s="14"/>
      <c r="H36" s="14"/>
      <c r="I36" s="15"/>
    </row>
    <row r="37" spans="1:9" ht="15.5" x14ac:dyDescent="0.35">
      <c r="A37" s="10"/>
      <c r="B37" s="11"/>
      <c r="C37" s="11"/>
      <c r="D37" s="11"/>
      <c r="E37" s="11"/>
      <c r="F37" s="14"/>
      <c r="G37" s="14"/>
      <c r="H37" s="14"/>
      <c r="I37" s="15"/>
    </row>
    <row r="38" spans="1:9" ht="15.5" x14ac:dyDescent="0.35">
      <c r="A38" s="16" t="s">
        <v>38</v>
      </c>
      <c r="B38" s="11"/>
      <c r="C38" s="11"/>
      <c r="D38" s="11"/>
      <c r="E38" s="11"/>
      <c r="F38" s="14"/>
      <c r="G38" s="14"/>
      <c r="H38" s="14"/>
      <c r="I38" s="15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3"/>
  <sheetViews>
    <sheetView topLeftCell="A7" workbookViewId="0">
      <selection activeCell="B9" sqref="B9"/>
    </sheetView>
  </sheetViews>
  <sheetFormatPr defaultRowHeight="12.5" x14ac:dyDescent="0.25"/>
  <cols>
    <col min="2" max="2" width="11.453125" customWidth="1"/>
    <col min="3" max="3" width="17.6328125" customWidth="1"/>
    <col min="4" max="4" width="27.1796875" bestFit="1" customWidth="1"/>
    <col min="5" max="5" width="10.1796875" bestFit="1" customWidth="1"/>
    <col min="6" max="6" width="12.6328125" customWidth="1"/>
  </cols>
  <sheetData>
    <row r="1" spans="1:6" ht="15.5" x14ac:dyDescent="0.35">
      <c r="A1" s="169" t="s">
        <v>104</v>
      </c>
      <c r="B1" s="169"/>
      <c r="C1" s="169"/>
      <c r="D1" s="169"/>
      <c r="E1" s="169"/>
      <c r="F1" s="169"/>
    </row>
    <row r="3" spans="1:6" ht="25" x14ac:dyDescent="0.7">
      <c r="C3" s="170" t="s">
        <v>22</v>
      </c>
      <c r="D3" s="170"/>
      <c r="E3" s="60"/>
    </row>
    <row r="5" spans="1:6" x14ac:dyDescent="0.25">
      <c r="B5" t="s">
        <v>23</v>
      </c>
    </row>
    <row r="7" spans="1:6" ht="14" x14ac:dyDescent="0.3">
      <c r="B7" s="96" t="s">
        <v>0</v>
      </c>
      <c r="C7" s="96" t="s">
        <v>24</v>
      </c>
      <c r="D7" s="96" t="s">
        <v>25</v>
      </c>
      <c r="E7" s="96" t="s">
        <v>2</v>
      </c>
    </row>
    <row r="8" spans="1:6" ht="14" x14ac:dyDescent="0.3">
      <c r="B8" s="120"/>
      <c r="C8" s="136"/>
      <c r="D8" s="135"/>
      <c r="E8" s="41" t="s">
        <v>39</v>
      </c>
    </row>
    <row r="9" spans="1:6" x14ac:dyDescent="0.25">
      <c r="B9" s="159">
        <v>45902</v>
      </c>
      <c r="C9" s="53" t="s">
        <v>95</v>
      </c>
      <c r="D9" s="26" t="s">
        <v>96</v>
      </c>
      <c r="E9" s="114">
        <v>49</v>
      </c>
    </row>
    <row r="10" spans="1:6" x14ac:dyDescent="0.25">
      <c r="B10" s="115"/>
      <c r="C10" s="26"/>
      <c r="D10" s="26"/>
      <c r="E10" s="114"/>
    </row>
    <row r="11" spans="1:6" x14ac:dyDescent="0.25">
      <c r="B11" s="115"/>
      <c r="C11" s="26"/>
      <c r="D11" s="26"/>
      <c r="E11" s="114"/>
    </row>
    <row r="12" spans="1:6" ht="14.5" customHeight="1" x14ac:dyDescent="0.25">
      <c r="B12" s="115"/>
      <c r="C12" s="26"/>
      <c r="D12" s="26"/>
      <c r="E12" s="114"/>
      <c r="F12" s="40"/>
    </row>
    <row r="13" spans="1:6" ht="14.5" customHeight="1" x14ac:dyDescent="0.25">
      <c r="B13" s="115"/>
      <c r="C13" s="26"/>
      <c r="D13" s="26"/>
      <c r="E13" s="114"/>
    </row>
    <row r="14" spans="1:6" ht="14.5" customHeight="1" x14ac:dyDescent="0.25">
      <c r="B14" s="115"/>
      <c r="C14" s="26"/>
      <c r="D14" s="26"/>
      <c r="E14" s="114"/>
    </row>
    <row r="15" spans="1:6" ht="14.5" customHeight="1" x14ac:dyDescent="0.25">
      <c r="B15" s="34"/>
      <c r="C15" s="26"/>
      <c r="D15" s="26"/>
      <c r="E15" s="32"/>
    </row>
    <row r="16" spans="1:6" ht="14.5" customHeight="1" x14ac:dyDescent="0.25">
      <c r="B16" s="34"/>
      <c r="C16" s="26"/>
      <c r="D16" s="26"/>
      <c r="E16" s="32"/>
    </row>
    <row r="17" spans="2:5" ht="14.5" customHeight="1" x14ac:dyDescent="0.25">
      <c r="B17" s="34"/>
      <c r="C17" s="26"/>
      <c r="D17" s="26"/>
      <c r="E17" s="32"/>
    </row>
    <row r="18" spans="2:5" ht="14.5" customHeight="1" x14ac:dyDescent="0.25">
      <c r="B18" s="34"/>
      <c r="C18" s="26"/>
      <c r="D18" s="26"/>
      <c r="E18" s="32"/>
    </row>
    <row r="19" spans="2:5" ht="14.5" customHeight="1" x14ac:dyDescent="0.25">
      <c r="B19" s="34"/>
      <c r="C19" s="26"/>
      <c r="D19" s="26"/>
      <c r="E19" s="32"/>
    </row>
    <row r="20" spans="2:5" ht="14.5" customHeight="1" x14ac:dyDescent="0.25">
      <c r="B20" s="34"/>
      <c r="C20" s="26"/>
      <c r="D20" s="26"/>
      <c r="E20" s="32"/>
    </row>
    <row r="21" spans="2:5" ht="14.5" customHeight="1" x14ac:dyDescent="0.25">
      <c r="B21" s="34"/>
      <c r="C21" s="26"/>
      <c r="D21" s="26"/>
      <c r="E21" s="32"/>
    </row>
    <row r="22" spans="2:5" ht="14.5" customHeight="1" x14ac:dyDescent="0.3">
      <c r="B22" s="35"/>
      <c r="C22" s="35"/>
      <c r="D22" s="35"/>
      <c r="E22" s="36">
        <f>SUM(E9:E21)</f>
        <v>49</v>
      </c>
    </row>
    <row r="23" spans="2:5" ht="14.5" customHeight="1" x14ac:dyDescent="0.25">
      <c r="D23" s="2"/>
      <c r="E23" s="2"/>
    </row>
  </sheetData>
  <mergeCells count="2">
    <mergeCell ref="A1:F1"/>
    <mergeCell ref="C3:D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2"/>
  <sheetViews>
    <sheetView topLeftCell="A35" zoomScale="99" zoomScaleNormal="99" workbookViewId="0">
      <selection activeCell="E48" sqref="E48"/>
    </sheetView>
  </sheetViews>
  <sheetFormatPr defaultRowHeight="12.5" x14ac:dyDescent="0.25"/>
  <cols>
    <col min="1" max="1" width="13.81640625" bestFit="1" customWidth="1"/>
    <col min="2" max="2" width="45.453125" customWidth="1"/>
    <col min="3" max="3" width="10.453125" bestFit="1" customWidth="1"/>
    <col min="4" max="4" width="12.1796875" bestFit="1" customWidth="1"/>
    <col min="5" max="5" width="11.1796875" bestFit="1" customWidth="1"/>
    <col min="6" max="6" width="11.1796875" customWidth="1"/>
    <col min="7" max="7" width="10.54296875" bestFit="1" customWidth="1"/>
    <col min="8" max="8" width="10.81640625" bestFit="1" customWidth="1"/>
    <col min="9" max="9" width="11.1796875" bestFit="1" customWidth="1"/>
    <col min="10" max="10" width="12.81640625" customWidth="1"/>
    <col min="11" max="11" width="10.453125" customWidth="1"/>
    <col min="12" max="13" width="11.54296875" customWidth="1"/>
    <col min="14" max="14" width="9.36328125" customWidth="1"/>
    <col min="15" max="15" width="10.453125" customWidth="1"/>
    <col min="16" max="16" width="13.54296875" bestFit="1" customWidth="1"/>
    <col min="17" max="17" width="13.54296875" customWidth="1"/>
    <col min="18" max="18" width="12.453125" bestFit="1" customWidth="1"/>
  </cols>
  <sheetData>
    <row r="1" spans="1:20" ht="24.75" customHeight="1" x14ac:dyDescent="0.4">
      <c r="A1" s="22" t="s">
        <v>104</v>
      </c>
      <c r="C1" s="2"/>
      <c r="D1" s="2"/>
      <c r="S1" s="40"/>
    </row>
    <row r="2" spans="1:20" ht="18" x14ac:dyDescent="0.4">
      <c r="A2" s="23" t="s">
        <v>26</v>
      </c>
      <c r="C2" s="2"/>
      <c r="D2" s="2"/>
      <c r="G2" s="40"/>
    </row>
    <row r="3" spans="1:20" x14ac:dyDescent="0.25">
      <c r="C3" s="2"/>
      <c r="D3" s="2"/>
      <c r="R3" s="24"/>
      <c r="T3" s="44"/>
    </row>
    <row r="4" spans="1:20" s="25" customFormat="1" ht="14.5" customHeight="1" x14ac:dyDescent="0.3">
      <c r="A4" s="171" t="s">
        <v>0</v>
      </c>
      <c r="B4" s="172" t="s">
        <v>1</v>
      </c>
      <c r="C4" s="173" t="s">
        <v>32</v>
      </c>
      <c r="D4" s="171" t="s">
        <v>8</v>
      </c>
      <c r="E4" s="175" t="s">
        <v>27</v>
      </c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7"/>
    </row>
    <row r="5" spans="1:20" s="25" customFormat="1" ht="55.5" customHeight="1" x14ac:dyDescent="0.25">
      <c r="A5" s="171"/>
      <c r="B5" s="172"/>
      <c r="C5" s="174"/>
      <c r="D5" s="171"/>
      <c r="E5" s="97" t="s">
        <v>42</v>
      </c>
      <c r="F5" s="97" t="s">
        <v>40</v>
      </c>
      <c r="G5" s="98" t="s">
        <v>7</v>
      </c>
      <c r="H5" s="98" t="s">
        <v>28</v>
      </c>
      <c r="I5" s="98" t="s">
        <v>29</v>
      </c>
      <c r="J5" s="98" t="s">
        <v>20</v>
      </c>
      <c r="K5" s="97" t="s">
        <v>56</v>
      </c>
      <c r="L5" s="97" t="s">
        <v>68</v>
      </c>
      <c r="M5" s="97" t="s">
        <v>130</v>
      </c>
      <c r="N5" s="97" t="s">
        <v>131</v>
      </c>
      <c r="O5" s="98" t="s">
        <v>30</v>
      </c>
      <c r="P5" s="97" t="s">
        <v>43</v>
      </c>
      <c r="Q5" s="97" t="s">
        <v>44</v>
      </c>
      <c r="R5" s="98" t="s">
        <v>31</v>
      </c>
    </row>
    <row r="6" spans="1:20" s="25" customFormat="1" ht="15.75" customHeight="1" x14ac:dyDescent="0.25">
      <c r="B6" s="27"/>
      <c r="C6" s="86"/>
      <c r="D6" s="85" t="s">
        <v>39</v>
      </c>
      <c r="E6" s="39" t="s">
        <v>39</v>
      </c>
      <c r="F6" s="39" t="s">
        <v>39</v>
      </c>
      <c r="G6" s="39" t="s">
        <v>39</v>
      </c>
      <c r="H6" s="39" t="s">
        <v>39</v>
      </c>
      <c r="I6" s="39" t="s">
        <v>39</v>
      </c>
      <c r="J6" s="39" t="s">
        <v>39</v>
      </c>
      <c r="K6" s="39" t="s">
        <v>39</v>
      </c>
      <c r="L6" s="39" t="s">
        <v>39</v>
      </c>
      <c r="M6" s="39"/>
      <c r="N6" s="39" t="s">
        <v>39</v>
      </c>
      <c r="O6" s="39" t="s">
        <v>39</v>
      </c>
      <c r="P6" s="39" t="s">
        <v>39</v>
      </c>
      <c r="Q6" s="39" t="s">
        <v>39</v>
      </c>
      <c r="R6" s="39" t="s">
        <v>39</v>
      </c>
    </row>
    <row r="7" spans="1:20" s="25" customFormat="1" ht="15.75" customHeight="1" x14ac:dyDescent="0.25">
      <c r="A7" s="147">
        <v>45750</v>
      </c>
      <c r="B7" s="66" t="s">
        <v>109</v>
      </c>
      <c r="C7" s="87">
        <v>101279</v>
      </c>
      <c r="D7" s="68">
        <f t="shared" ref="D7:D10" si="0">SUM(E7:R7)</f>
        <v>150</v>
      </c>
      <c r="E7" s="39"/>
      <c r="F7" s="39"/>
      <c r="G7" s="39"/>
      <c r="H7" s="39"/>
      <c r="I7" s="39"/>
      <c r="J7" s="39"/>
      <c r="K7" s="39"/>
      <c r="L7" s="39"/>
      <c r="M7" s="39"/>
      <c r="N7" s="68"/>
      <c r="O7" s="104">
        <v>150</v>
      </c>
      <c r="P7" s="39"/>
      <c r="Q7" s="39"/>
      <c r="R7" s="39"/>
    </row>
    <row r="8" spans="1:20" s="25" customFormat="1" ht="15.75" customHeight="1" x14ac:dyDescent="0.25">
      <c r="A8" s="131">
        <v>45750</v>
      </c>
      <c r="B8" s="66" t="s">
        <v>110</v>
      </c>
      <c r="C8" s="69">
        <v>101280</v>
      </c>
      <c r="D8" s="68">
        <f t="shared" si="0"/>
        <v>27</v>
      </c>
      <c r="E8" s="68"/>
      <c r="F8" s="68"/>
      <c r="G8" s="68">
        <v>4.5</v>
      </c>
      <c r="H8" s="68"/>
      <c r="I8" s="68"/>
      <c r="J8" s="68"/>
      <c r="K8" s="68"/>
      <c r="L8" s="68"/>
      <c r="M8" s="68"/>
      <c r="N8" s="68"/>
      <c r="O8" s="68"/>
      <c r="P8" s="68"/>
      <c r="Q8" s="68">
        <v>22.5</v>
      </c>
      <c r="R8" s="68"/>
    </row>
    <row r="9" spans="1:20" s="75" customFormat="1" ht="13" x14ac:dyDescent="0.25">
      <c r="A9" s="131">
        <v>45750</v>
      </c>
      <c r="B9" s="66" t="s">
        <v>59</v>
      </c>
      <c r="C9" s="87">
        <v>101281</v>
      </c>
      <c r="D9" s="68">
        <f t="shared" si="0"/>
        <v>167.67</v>
      </c>
      <c r="E9" s="68"/>
      <c r="F9" s="39"/>
      <c r="G9" s="39"/>
      <c r="H9" s="39"/>
      <c r="I9" s="39"/>
      <c r="J9" s="39"/>
      <c r="K9" s="39"/>
      <c r="L9" s="39"/>
      <c r="M9" s="39"/>
      <c r="N9" s="104"/>
      <c r="O9" s="68"/>
      <c r="P9" s="39"/>
      <c r="Q9" s="68">
        <v>167.67</v>
      </c>
      <c r="R9" s="86"/>
    </row>
    <row r="10" spans="1:20" s="75" customFormat="1" ht="13" x14ac:dyDescent="0.25">
      <c r="A10" s="131">
        <v>45755</v>
      </c>
      <c r="B10" s="66" t="s">
        <v>45</v>
      </c>
      <c r="C10" s="87" t="s">
        <v>45</v>
      </c>
      <c r="D10" s="68">
        <f t="shared" si="0"/>
        <v>25</v>
      </c>
      <c r="E10" s="68"/>
      <c r="F10" s="39"/>
      <c r="G10" s="39"/>
      <c r="H10" s="39"/>
      <c r="I10" s="39"/>
      <c r="J10" s="39"/>
      <c r="K10" s="39"/>
      <c r="L10" s="39"/>
      <c r="M10" s="39"/>
      <c r="N10" s="104">
        <v>25</v>
      </c>
      <c r="O10" s="68"/>
      <c r="P10" s="39"/>
      <c r="Q10" s="68"/>
      <c r="R10" s="86"/>
    </row>
    <row r="11" spans="1:20" s="75" customFormat="1" ht="13" x14ac:dyDescent="0.25">
      <c r="A11" s="131">
        <v>45769</v>
      </c>
      <c r="B11" s="66" t="s">
        <v>111</v>
      </c>
      <c r="C11" s="87">
        <v>101282</v>
      </c>
      <c r="D11" s="105">
        <f t="shared" ref="D11:D34" si="1">SUM(E11:R11)</f>
        <v>15000</v>
      </c>
      <c r="E11" s="144"/>
      <c r="F11" s="68"/>
      <c r="G11" s="68"/>
      <c r="H11" s="39"/>
      <c r="I11" s="39"/>
      <c r="J11" s="39"/>
      <c r="K11" s="39"/>
      <c r="L11" s="39"/>
      <c r="M11" s="158">
        <v>15000</v>
      </c>
      <c r="N11" s="104"/>
      <c r="O11" s="68"/>
      <c r="P11" s="39"/>
      <c r="Q11" s="86"/>
      <c r="R11" s="105"/>
    </row>
    <row r="12" spans="1:20" s="75" customFormat="1" ht="13" x14ac:dyDescent="0.25">
      <c r="A12" s="131">
        <v>45785</v>
      </c>
      <c r="B12" s="66" t="s">
        <v>45</v>
      </c>
      <c r="C12" s="87" t="s">
        <v>45</v>
      </c>
      <c r="D12" s="105">
        <f t="shared" si="1"/>
        <v>25</v>
      </c>
      <c r="E12" s="144"/>
      <c r="F12" s="68"/>
      <c r="G12" s="68"/>
      <c r="H12" s="39"/>
      <c r="I12" s="39"/>
      <c r="J12" s="39"/>
      <c r="K12" s="39"/>
      <c r="L12" s="39"/>
      <c r="M12" s="158"/>
      <c r="N12" s="104">
        <v>25</v>
      </c>
      <c r="O12" s="68"/>
      <c r="P12" s="39"/>
      <c r="Q12" s="86"/>
      <c r="R12" s="105"/>
    </row>
    <row r="13" spans="1:20" s="75" customFormat="1" ht="13.5" customHeight="1" x14ac:dyDescent="0.25">
      <c r="A13" s="131">
        <v>45790</v>
      </c>
      <c r="B13" s="128" t="s">
        <v>112</v>
      </c>
      <c r="C13" s="87">
        <v>101283</v>
      </c>
      <c r="D13" s="68">
        <f t="shared" si="1"/>
        <v>110.49</v>
      </c>
      <c r="E13" s="66"/>
      <c r="F13" s="39"/>
      <c r="G13" s="129"/>
      <c r="H13" s="39"/>
      <c r="I13" s="39"/>
      <c r="J13" s="39"/>
      <c r="K13" s="39"/>
      <c r="L13" s="39"/>
      <c r="M13" s="39"/>
      <c r="N13" s="68"/>
      <c r="O13" s="39"/>
      <c r="P13" s="39"/>
      <c r="Q13" s="86"/>
      <c r="R13" s="68">
        <v>110.49</v>
      </c>
    </row>
    <row r="14" spans="1:20" s="75" customFormat="1" ht="13.5" customHeight="1" x14ac:dyDescent="0.25">
      <c r="A14" s="131">
        <v>45790</v>
      </c>
      <c r="B14" s="128" t="s">
        <v>113</v>
      </c>
      <c r="C14" s="87">
        <v>101284</v>
      </c>
      <c r="D14" s="68">
        <f t="shared" si="1"/>
        <v>100</v>
      </c>
      <c r="E14" s="66"/>
      <c r="F14" s="39"/>
      <c r="G14" s="129"/>
      <c r="H14" s="39"/>
      <c r="I14" s="39"/>
      <c r="J14" s="39"/>
      <c r="K14" s="39"/>
      <c r="L14" s="39"/>
      <c r="M14" s="39"/>
      <c r="N14" s="68"/>
      <c r="O14" s="39"/>
      <c r="P14" s="39"/>
      <c r="Q14" s="86"/>
      <c r="R14" s="68">
        <v>100</v>
      </c>
    </row>
    <row r="15" spans="1:20" s="75" customFormat="1" x14ac:dyDescent="0.25">
      <c r="A15" s="118">
        <v>45790</v>
      </c>
      <c r="B15" s="65" t="s">
        <v>114</v>
      </c>
      <c r="C15" s="69">
        <v>101285</v>
      </c>
      <c r="D15" s="68">
        <f t="shared" si="1"/>
        <v>853.15</v>
      </c>
      <c r="E15" s="66">
        <v>747.6</v>
      </c>
      <c r="F15" s="68"/>
      <c r="G15" s="132"/>
      <c r="H15" s="68"/>
      <c r="I15" s="68"/>
      <c r="J15" s="68">
        <v>19.77</v>
      </c>
      <c r="K15" s="68">
        <v>31.78</v>
      </c>
      <c r="L15" s="68">
        <v>54</v>
      </c>
      <c r="M15" s="68"/>
      <c r="N15" s="68"/>
      <c r="O15" s="68"/>
      <c r="P15" s="68"/>
      <c r="Q15" s="68"/>
      <c r="R15" s="68"/>
      <c r="S15" s="67"/>
      <c r="T15" s="67"/>
    </row>
    <row r="16" spans="1:20" s="75" customFormat="1" x14ac:dyDescent="0.25">
      <c r="A16" s="118">
        <v>45790</v>
      </c>
      <c r="B16" s="65" t="s">
        <v>115</v>
      </c>
      <c r="C16" s="87">
        <v>101286</v>
      </c>
      <c r="D16" s="68">
        <f t="shared" si="1"/>
        <v>292.72000000000003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>
        <v>292.72000000000003</v>
      </c>
      <c r="S16" s="67"/>
      <c r="T16" s="67"/>
    </row>
    <row r="17" spans="1:21" s="75" customFormat="1" x14ac:dyDescent="0.25">
      <c r="A17" s="118">
        <v>45798</v>
      </c>
      <c r="B17" s="65" t="s">
        <v>116</v>
      </c>
      <c r="C17" s="87">
        <v>101287</v>
      </c>
      <c r="D17" s="68">
        <f t="shared" si="1"/>
        <v>99.46</v>
      </c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>
        <v>99.46</v>
      </c>
      <c r="S17" s="67"/>
      <c r="T17" s="67"/>
    </row>
    <row r="18" spans="1:21" s="75" customFormat="1" x14ac:dyDescent="0.25">
      <c r="A18" s="118">
        <v>45798</v>
      </c>
      <c r="B18" s="65" t="s">
        <v>117</v>
      </c>
      <c r="C18" s="69">
        <v>101288</v>
      </c>
      <c r="D18" s="68">
        <f t="shared" si="1"/>
        <v>82.94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>
        <v>82.94</v>
      </c>
      <c r="S18" s="67"/>
      <c r="T18" s="67"/>
    </row>
    <row r="19" spans="1:21" s="75" customFormat="1" x14ac:dyDescent="0.25">
      <c r="A19" s="118">
        <v>45817</v>
      </c>
      <c r="B19" s="65" t="s">
        <v>45</v>
      </c>
      <c r="C19" s="69" t="s">
        <v>45</v>
      </c>
      <c r="D19" s="68">
        <f t="shared" si="1"/>
        <v>25</v>
      </c>
      <c r="E19" s="68"/>
      <c r="F19" s="68"/>
      <c r="G19" s="68"/>
      <c r="H19" s="68"/>
      <c r="I19" s="68"/>
      <c r="J19" s="68"/>
      <c r="K19" s="68"/>
      <c r="L19" s="68"/>
      <c r="M19" s="68"/>
      <c r="N19" s="68">
        <v>25</v>
      </c>
      <c r="O19" s="68"/>
      <c r="P19" s="68"/>
      <c r="Q19" s="68"/>
      <c r="S19" s="67"/>
      <c r="T19" s="67"/>
    </row>
    <row r="20" spans="1:21" s="75" customFormat="1" x14ac:dyDescent="0.25">
      <c r="A20" s="118">
        <v>45824</v>
      </c>
      <c r="B20" s="65" t="s">
        <v>109</v>
      </c>
      <c r="C20" s="69">
        <v>101289</v>
      </c>
      <c r="D20" s="68">
        <f t="shared" si="1"/>
        <v>114</v>
      </c>
      <c r="E20" s="66"/>
      <c r="F20" s="68"/>
      <c r="G20" s="68"/>
      <c r="H20" s="68"/>
      <c r="I20" s="68"/>
      <c r="J20" s="68"/>
      <c r="K20" s="68"/>
      <c r="L20" s="68"/>
      <c r="M20" s="68"/>
      <c r="N20" s="68"/>
      <c r="O20" s="68">
        <v>114</v>
      </c>
      <c r="P20" s="68"/>
      <c r="Q20" s="68"/>
      <c r="R20" s="68"/>
      <c r="S20" s="67"/>
      <c r="T20" s="67"/>
      <c r="U20" s="67"/>
    </row>
    <row r="21" spans="1:21" s="75" customFormat="1" x14ac:dyDescent="0.25">
      <c r="A21" s="118">
        <v>45824</v>
      </c>
      <c r="B21" s="65" t="s">
        <v>118</v>
      </c>
      <c r="C21" s="69">
        <v>101290</v>
      </c>
      <c r="D21" s="68">
        <f t="shared" si="1"/>
        <v>350</v>
      </c>
      <c r="E21" s="66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>
        <v>350</v>
      </c>
      <c r="Q21" s="68"/>
      <c r="R21" s="68"/>
      <c r="S21" s="67"/>
    </row>
    <row r="22" spans="1:21" s="75" customFormat="1" x14ac:dyDescent="0.25">
      <c r="A22" s="118">
        <v>45845</v>
      </c>
      <c r="B22" s="65" t="s">
        <v>119</v>
      </c>
      <c r="C22" s="69">
        <v>101291</v>
      </c>
      <c r="D22" s="68">
        <f t="shared" si="1"/>
        <v>859.72</v>
      </c>
      <c r="E22" s="68">
        <v>747.6</v>
      </c>
      <c r="F22" s="68"/>
      <c r="G22" s="68"/>
      <c r="H22" s="68"/>
      <c r="I22" s="68"/>
      <c r="J22" s="68">
        <v>5.56</v>
      </c>
      <c r="K22" s="68">
        <v>52.56</v>
      </c>
      <c r="L22" s="68">
        <v>54</v>
      </c>
      <c r="M22" s="68"/>
      <c r="N22" s="68"/>
      <c r="O22" s="68"/>
      <c r="P22" s="68"/>
      <c r="Q22" s="68"/>
      <c r="R22" s="68"/>
      <c r="S22" s="67"/>
    </row>
    <row r="23" spans="1:21" s="75" customFormat="1" x14ac:dyDescent="0.25">
      <c r="A23" s="118">
        <v>45845</v>
      </c>
      <c r="B23" s="65" t="s">
        <v>120</v>
      </c>
      <c r="C23" s="69">
        <v>101292</v>
      </c>
      <c r="D23" s="68">
        <f t="shared" si="1"/>
        <v>528.82000000000005</v>
      </c>
      <c r="F23" s="68">
        <v>528.82000000000005</v>
      </c>
      <c r="G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7"/>
    </row>
    <row r="24" spans="1:21" s="75" customFormat="1" ht="13" x14ac:dyDescent="0.3">
      <c r="A24" s="137"/>
      <c r="B24" s="91" t="s">
        <v>88</v>
      </c>
      <c r="C24" s="156">
        <v>101293</v>
      </c>
      <c r="D24" s="138">
        <f t="shared" si="1"/>
        <v>0</v>
      </c>
      <c r="E24" s="151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67"/>
    </row>
    <row r="25" spans="1:21" s="75" customFormat="1" x14ac:dyDescent="0.25">
      <c r="A25" s="118">
        <v>45845</v>
      </c>
      <c r="B25" s="65" t="s">
        <v>121</v>
      </c>
      <c r="C25" s="87">
        <v>101294</v>
      </c>
      <c r="D25" s="68">
        <f t="shared" si="1"/>
        <v>200</v>
      </c>
      <c r="E25" s="66"/>
      <c r="F25" s="68"/>
      <c r="G25" s="68"/>
      <c r="H25" s="68"/>
      <c r="I25" s="68"/>
      <c r="J25" s="68"/>
      <c r="K25" s="66"/>
      <c r="L25" s="66"/>
      <c r="M25" s="66"/>
      <c r="N25" s="68"/>
      <c r="O25" s="68"/>
      <c r="P25" s="68"/>
      <c r="Q25" s="68"/>
      <c r="R25" s="68">
        <v>200</v>
      </c>
      <c r="S25" s="67"/>
    </row>
    <row r="26" spans="1:21" s="75" customFormat="1" x14ac:dyDescent="0.25">
      <c r="A26" s="118">
        <v>45845</v>
      </c>
      <c r="B26" s="65" t="s">
        <v>122</v>
      </c>
      <c r="C26" s="87">
        <v>101295</v>
      </c>
      <c r="D26" s="68">
        <f t="shared" si="1"/>
        <v>52</v>
      </c>
      <c r="E26" s="66"/>
      <c r="F26" s="68"/>
      <c r="G26" s="68"/>
      <c r="H26" s="68"/>
      <c r="I26" s="68"/>
      <c r="J26" s="68"/>
      <c r="K26" s="66"/>
      <c r="L26" s="66"/>
      <c r="M26" s="66"/>
      <c r="N26" s="68"/>
      <c r="O26" s="68"/>
      <c r="P26" s="68"/>
      <c r="Q26" s="68"/>
      <c r="R26" s="68">
        <v>52</v>
      </c>
      <c r="S26" s="67"/>
    </row>
    <row r="27" spans="1:21" s="75" customFormat="1" x14ac:dyDescent="0.25">
      <c r="A27" s="118">
        <v>45846</v>
      </c>
      <c r="B27" s="65" t="s">
        <v>45</v>
      </c>
      <c r="C27" s="87" t="s">
        <v>45</v>
      </c>
      <c r="D27" s="68">
        <f t="shared" si="1"/>
        <v>25</v>
      </c>
      <c r="E27" s="66"/>
      <c r="F27" s="68"/>
      <c r="G27" s="68"/>
      <c r="H27" s="68"/>
      <c r="I27" s="68"/>
      <c r="J27" s="68"/>
      <c r="K27" s="66"/>
      <c r="L27" s="66"/>
      <c r="M27" s="66"/>
      <c r="N27" s="68">
        <v>25</v>
      </c>
      <c r="O27" s="68"/>
      <c r="P27" s="68"/>
      <c r="Q27" s="68"/>
      <c r="R27" s="68"/>
      <c r="S27" s="67"/>
    </row>
    <row r="28" spans="1:21" s="75" customFormat="1" x14ac:dyDescent="0.25">
      <c r="A28" s="118">
        <v>45877</v>
      </c>
      <c r="B28" s="65" t="s">
        <v>45</v>
      </c>
      <c r="C28" s="87" t="s">
        <v>45</v>
      </c>
      <c r="D28" s="68">
        <f t="shared" si="1"/>
        <v>25</v>
      </c>
      <c r="E28" s="66"/>
      <c r="F28" s="68"/>
      <c r="G28" s="68"/>
      <c r="H28" s="68"/>
      <c r="I28" s="68"/>
      <c r="J28" s="68"/>
      <c r="K28" s="66"/>
      <c r="L28" s="66"/>
      <c r="M28" s="66"/>
      <c r="N28" s="68">
        <v>25</v>
      </c>
      <c r="O28" s="68"/>
      <c r="P28" s="68"/>
      <c r="Q28" s="68"/>
      <c r="R28" s="68"/>
      <c r="S28" s="67"/>
    </row>
    <row r="29" spans="1:21" s="75" customFormat="1" x14ac:dyDescent="0.25">
      <c r="A29" s="118">
        <v>45877</v>
      </c>
      <c r="B29" s="65" t="s">
        <v>123</v>
      </c>
      <c r="C29" s="87">
        <v>101296</v>
      </c>
      <c r="D29" s="68">
        <f t="shared" si="1"/>
        <v>14.9</v>
      </c>
      <c r="E29" s="66"/>
      <c r="F29" s="68"/>
      <c r="G29" s="68"/>
      <c r="H29" s="68"/>
      <c r="I29" s="68"/>
      <c r="J29" s="68"/>
      <c r="K29" s="66"/>
      <c r="L29" s="66"/>
      <c r="M29" s="66"/>
      <c r="N29" s="68"/>
      <c r="O29" s="66"/>
      <c r="P29" s="68"/>
      <c r="Q29" s="68"/>
      <c r="R29" s="68">
        <v>14.9</v>
      </c>
      <c r="S29" s="67"/>
    </row>
    <row r="30" spans="1:21" s="75" customFormat="1" x14ac:dyDescent="0.25">
      <c r="A30" s="118">
        <v>45877</v>
      </c>
      <c r="B30" s="65" t="s">
        <v>109</v>
      </c>
      <c r="C30" s="87">
        <v>101297</v>
      </c>
      <c r="D30" s="68">
        <f t="shared" si="1"/>
        <v>150</v>
      </c>
      <c r="E30" s="66"/>
      <c r="F30" s="68"/>
      <c r="G30" s="68"/>
      <c r="H30" s="68"/>
      <c r="I30" s="68"/>
      <c r="J30" s="68"/>
      <c r="K30" s="66"/>
      <c r="L30" s="66"/>
      <c r="M30" s="66"/>
      <c r="N30" s="68"/>
      <c r="O30" s="68">
        <v>150</v>
      </c>
      <c r="P30" s="68"/>
      <c r="Q30" s="68"/>
      <c r="R30" s="68"/>
      <c r="S30" s="67"/>
    </row>
    <row r="31" spans="1:21" s="75" customFormat="1" ht="13" x14ac:dyDescent="0.3">
      <c r="A31" s="137"/>
      <c r="B31" s="91" t="s">
        <v>88</v>
      </c>
      <c r="C31" s="145">
        <v>101298</v>
      </c>
      <c r="D31" s="138">
        <f t="shared" si="1"/>
        <v>0</v>
      </c>
      <c r="E31" s="151"/>
      <c r="F31" s="138"/>
      <c r="G31" s="138"/>
      <c r="H31" s="138"/>
      <c r="I31" s="138"/>
      <c r="J31" s="138"/>
      <c r="K31" s="151"/>
      <c r="L31" s="151"/>
      <c r="M31" s="151"/>
      <c r="N31" s="138"/>
      <c r="O31" s="138"/>
      <c r="P31" s="138"/>
      <c r="Q31" s="138"/>
      <c r="R31" s="138"/>
      <c r="S31" s="67"/>
    </row>
    <row r="32" spans="1:21" s="75" customFormat="1" ht="13.5" customHeight="1" x14ac:dyDescent="0.3">
      <c r="A32" s="137"/>
      <c r="B32" s="91" t="s">
        <v>88</v>
      </c>
      <c r="C32" s="156">
        <v>101299</v>
      </c>
      <c r="D32" s="138">
        <f t="shared" si="1"/>
        <v>0</v>
      </c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51"/>
      <c r="S32" s="67"/>
    </row>
    <row r="33" spans="1:19" s="75" customFormat="1" ht="13" x14ac:dyDescent="0.3">
      <c r="A33" s="137"/>
      <c r="B33" s="91" t="s">
        <v>88</v>
      </c>
      <c r="C33" s="145">
        <v>101300</v>
      </c>
      <c r="D33" s="138">
        <f t="shared" si="1"/>
        <v>0</v>
      </c>
      <c r="E33" s="151"/>
      <c r="F33" s="151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67"/>
    </row>
    <row r="34" spans="1:19" s="75" customFormat="1" x14ac:dyDescent="0.25">
      <c r="A34" s="118">
        <v>45887</v>
      </c>
      <c r="B34" s="65" t="s">
        <v>124</v>
      </c>
      <c r="C34" s="87">
        <v>101301</v>
      </c>
      <c r="D34" s="68">
        <f t="shared" si="1"/>
        <v>70</v>
      </c>
      <c r="E34" s="66"/>
      <c r="F34" s="66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>
        <v>70</v>
      </c>
      <c r="S34" s="67"/>
    </row>
    <row r="35" spans="1:19" s="75" customFormat="1" x14ac:dyDescent="0.25">
      <c r="A35" s="118">
        <v>45887</v>
      </c>
      <c r="B35" s="65" t="s">
        <v>120</v>
      </c>
      <c r="C35" s="87">
        <v>101302</v>
      </c>
      <c r="D35" s="68">
        <f>SUM(F35:R35)</f>
        <v>354.74</v>
      </c>
      <c r="F35" s="66">
        <v>354.74</v>
      </c>
      <c r="G35" s="68"/>
      <c r="H35" s="68"/>
      <c r="I35" s="68"/>
      <c r="J35" s="68"/>
      <c r="K35" s="68"/>
      <c r="L35" s="68"/>
      <c r="M35" s="68"/>
      <c r="N35" s="68"/>
      <c r="P35" s="68"/>
      <c r="Q35" s="68"/>
      <c r="R35" s="68"/>
      <c r="S35" s="67"/>
    </row>
    <row r="36" spans="1:19" s="75" customFormat="1" x14ac:dyDescent="0.25">
      <c r="A36" s="118">
        <v>45902</v>
      </c>
      <c r="B36" s="65" t="s">
        <v>125</v>
      </c>
      <c r="C36" s="87">
        <v>101303</v>
      </c>
      <c r="D36" s="68">
        <f t="shared" ref="D36:D44" si="2">SUM(E36:R36)</f>
        <v>882.09999999999991</v>
      </c>
      <c r="E36" s="66">
        <v>747.4</v>
      </c>
      <c r="F36" s="66"/>
      <c r="G36" s="68"/>
      <c r="H36" s="68"/>
      <c r="I36" s="68"/>
      <c r="J36" s="68">
        <v>28.14</v>
      </c>
      <c r="K36" s="68">
        <v>52.56</v>
      </c>
      <c r="L36" s="68">
        <v>54</v>
      </c>
      <c r="M36" s="68"/>
      <c r="N36" s="68"/>
      <c r="O36" s="68"/>
      <c r="P36" s="68"/>
      <c r="Q36" s="68"/>
      <c r="R36" s="68"/>
      <c r="S36" s="67"/>
    </row>
    <row r="37" spans="1:19" s="75" customFormat="1" x14ac:dyDescent="0.25">
      <c r="A37" s="118">
        <v>45902</v>
      </c>
      <c r="B37" s="65" t="s">
        <v>126</v>
      </c>
      <c r="C37" s="87">
        <v>101304</v>
      </c>
      <c r="D37" s="68">
        <f t="shared" si="2"/>
        <v>216</v>
      </c>
      <c r="E37" s="66"/>
      <c r="F37" s="66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>
        <v>216</v>
      </c>
      <c r="S37" s="67"/>
    </row>
    <row r="38" spans="1:19" s="75" customFormat="1" x14ac:dyDescent="0.25">
      <c r="A38" s="118">
        <v>45902</v>
      </c>
      <c r="B38" s="65" t="s">
        <v>127</v>
      </c>
      <c r="C38" s="87">
        <v>101305</v>
      </c>
      <c r="D38" s="68">
        <f t="shared" si="2"/>
        <v>511.49</v>
      </c>
      <c r="E38" s="66"/>
      <c r="F38" s="66"/>
      <c r="G38" s="68"/>
      <c r="H38" s="68"/>
      <c r="I38" s="68">
        <v>511.49</v>
      </c>
      <c r="J38" s="68"/>
      <c r="K38" s="68"/>
      <c r="L38" s="68"/>
      <c r="M38" s="68"/>
      <c r="N38" s="68"/>
      <c r="O38" s="68"/>
      <c r="P38" s="68"/>
      <c r="Q38" s="68"/>
      <c r="R38" s="68"/>
      <c r="S38" s="67"/>
    </row>
    <row r="39" spans="1:19" s="75" customFormat="1" x14ac:dyDescent="0.25">
      <c r="A39" s="118">
        <v>45902</v>
      </c>
      <c r="B39" s="65" t="s">
        <v>128</v>
      </c>
      <c r="C39" s="87">
        <v>101306</v>
      </c>
      <c r="D39" s="68">
        <f t="shared" si="2"/>
        <v>16.34</v>
      </c>
      <c r="E39" s="66"/>
      <c r="F39" s="66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>
        <v>16.34</v>
      </c>
      <c r="S39" s="67"/>
    </row>
    <row r="40" spans="1:19" s="75" customFormat="1" x14ac:dyDescent="0.25">
      <c r="A40" s="118">
        <v>45902</v>
      </c>
      <c r="B40" s="65" t="s">
        <v>129</v>
      </c>
      <c r="C40" s="87">
        <v>101307</v>
      </c>
      <c r="D40" s="68">
        <f t="shared" si="2"/>
        <v>49</v>
      </c>
      <c r="E40" s="66"/>
      <c r="F40" s="66"/>
      <c r="G40" s="68"/>
      <c r="H40" s="68">
        <v>49</v>
      </c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7"/>
    </row>
    <row r="41" spans="1:19" s="75" customFormat="1" x14ac:dyDescent="0.25">
      <c r="A41" s="118">
        <v>45908</v>
      </c>
      <c r="B41" s="65" t="s">
        <v>45</v>
      </c>
      <c r="C41" s="87" t="s">
        <v>45</v>
      </c>
      <c r="D41" s="68">
        <f t="shared" si="2"/>
        <v>25</v>
      </c>
      <c r="E41" s="66"/>
      <c r="F41" s="66"/>
      <c r="G41" s="68"/>
      <c r="H41" s="68"/>
      <c r="I41" s="68"/>
      <c r="J41" s="68"/>
      <c r="K41" s="68"/>
      <c r="L41" s="68"/>
      <c r="M41" s="68"/>
      <c r="N41" s="68">
        <v>25</v>
      </c>
      <c r="O41" s="68"/>
      <c r="P41" s="68"/>
      <c r="Q41" s="68"/>
      <c r="R41" s="68"/>
      <c r="S41" s="67"/>
    </row>
    <row r="42" spans="1:19" s="18" customFormat="1" ht="13" x14ac:dyDescent="0.3">
      <c r="A42" s="118">
        <v>45917</v>
      </c>
      <c r="B42" s="65" t="s">
        <v>118</v>
      </c>
      <c r="C42" s="87">
        <v>101308</v>
      </c>
      <c r="D42" s="68">
        <f t="shared" si="2"/>
        <v>100</v>
      </c>
      <c r="E42" s="153"/>
      <c r="F42" s="153"/>
      <c r="G42" s="152"/>
      <c r="H42" s="152"/>
      <c r="I42" s="152"/>
      <c r="J42" s="152"/>
      <c r="K42" s="152"/>
      <c r="L42" s="152"/>
      <c r="M42" s="152"/>
      <c r="N42" s="68"/>
      <c r="O42" s="152"/>
      <c r="P42" s="68">
        <v>100</v>
      </c>
      <c r="Q42" s="152"/>
      <c r="R42" s="152"/>
      <c r="S42" s="111"/>
    </row>
    <row r="43" spans="1:19" s="75" customFormat="1" x14ac:dyDescent="0.25">
      <c r="A43" s="118">
        <v>374645</v>
      </c>
      <c r="B43" s="65" t="s">
        <v>120</v>
      </c>
      <c r="C43" s="87">
        <v>101309</v>
      </c>
      <c r="D43" s="68">
        <f t="shared" si="2"/>
        <v>264.61</v>
      </c>
      <c r="E43" s="66"/>
      <c r="F43" s="66">
        <v>264.61</v>
      </c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7"/>
    </row>
    <row r="44" spans="1:19" s="75" customFormat="1" x14ac:dyDescent="0.25">
      <c r="A44" s="118">
        <v>374645</v>
      </c>
      <c r="B44" s="65" t="s">
        <v>118</v>
      </c>
      <c r="C44" s="87">
        <v>101310</v>
      </c>
      <c r="D44" s="68">
        <f t="shared" si="2"/>
        <v>75</v>
      </c>
      <c r="E44" s="66"/>
      <c r="F44" s="66"/>
      <c r="G44" s="68"/>
      <c r="H44" s="68"/>
      <c r="I44" s="68"/>
      <c r="J44" s="68"/>
      <c r="K44" s="68"/>
      <c r="L44" s="68"/>
      <c r="M44" s="68"/>
      <c r="N44" s="68"/>
      <c r="O44" s="68"/>
      <c r="P44" s="68">
        <v>75</v>
      </c>
      <c r="Q44" s="68"/>
      <c r="R44" s="157"/>
      <c r="S44" s="67"/>
    </row>
    <row r="45" spans="1:19" ht="13" x14ac:dyDescent="0.3">
      <c r="A45" s="28"/>
      <c r="B45" s="91" t="s">
        <v>8</v>
      </c>
      <c r="C45" s="91"/>
      <c r="D45" s="92">
        <f>SUM(D7:D44)</f>
        <v>21842.150000000005</v>
      </c>
      <c r="E45" s="92">
        <f t="shared" ref="E45:R45" si="3">SUM(E7:E44)</f>
        <v>2242.6</v>
      </c>
      <c r="F45" s="92">
        <f t="shared" si="3"/>
        <v>1148.17</v>
      </c>
      <c r="G45" s="92">
        <f t="shared" si="3"/>
        <v>4.5</v>
      </c>
      <c r="H45" s="92">
        <f t="shared" si="3"/>
        <v>49</v>
      </c>
      <c r="I45" s="92">
        <f t="shared" si="3"/>
        <v>511.49</v>
      </c>
      <c r="J45" s="92">
        <f t="shared" si="3"/>
        <v>53.47</v>
      </c>
      <c r="K45" s="92">
        <f t="shared" si="3"/>
        <v>136.9</v>
      </c>
      <c r="L45" s="92">
        <f t="shared" si="3"/>
        <v>162</v>
      </c>
      <c r="M45" s="92">
        <f t="shared" si="3"/>
        <v>15000</v>
      </c>
      <c r="N45" s="92">
        <f t="shared" si="3"/>
        <v>150</v>
      </c>
      <c r="O45" s="92">
        <f t="shared" si="3"/>
        <v>414</v>
      </c>
      <c r="P45" s="92">
        <f t="shared" si="3"/>
        <v>525</v>
      </c>
      <c r="Q45" s="92">
        <f t="shared" si="3"/>
        <v>190.17</v>
      </c>
      <c r="R45" s="92">
        <f t="shared" si="3"/>
        <v>1254.8500000000001</v>
      </c>
      <c r="S45" s="44"/>
    </row>
    <row r="46" spans="1:19" x14ac:dyDescent="0.25">
      <c r="C46" s="75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spans="1:19" x14ac:dyDescent="0.25">
      <c r="B47" s="40"/>
      <c r="C47" s="67"/>
      <c r="D47" s="40"/>
      <c r="E47" s="40"/>
      <c r="F47" s="76"/>
      <c r="G47" s="40"/>
      <c r="H47" s="40"/>
      <c r="J47" s="40"/>
      <c r="K47" s="40"/>
      <c r="L47" s="40"/>
      <c r="M47" s="40"/>
      <c r="N47" s="40"/>
    </row>
    <row r="48" spans="1:19" ht="13" x14ac:dyDescent="0.3">
      <c r="B48" s="75"/>
      <c r="C48" s="40"/>
      <c r="D48" s="40"/>
      <c r="E48" s="40"/>
      <c r="F48" s="40"/>
      <c r="G48" s="130"/>
      <c r="H48" s="40"/>
      <c r="I48" s="40"/>
      <c r="J48" s="40"/>
      <c r="N48" s="40"/>
      <c r="O48" s="40"/>
      <c r="P48" s="40"/>
      <c r="Q48" s="75"/>
    </row>
    <row r="49" spans="2:16" x14ac:dyDescent="0.25">
      <c r="B49" s="75"/>
      <c r="C49" s="40"/>
      <c r="D49" s="40"/>
      <c r="E49" s="40"/>
      <c r="F49" s="40"/>
      <c r="G49" s="40"/>
      <c r="H49" s="40"/>
    </row>
    <row r="50" spans="2:16" x14ac:dyDescent="0.25">
      <c r="C50" s="56"/>
      <c r="D50" s="40"/>
      <c r="E50" s="67"/>
      <c r="F50" s="67" t="s">
        <v>98</v>
      </c>
      <c r="G50" s="40"/>
      <c r="H50" s="40"/>
      <c r="N50" s="40"/>
      <c r="P50" s="40"/>
    </row>
    <row r="51" spans="2:16" x14ac:dyDescent="0.25">
      <c r="E51" s="67"/>
      <c r="F51" s="40"/>
      <c r="G51" s="40"/>
      <c r="H51" s="40"/>
      <c r="I51" s="40"/>
    </row>
    <row r="52" spans="2:16" x14ac:dyDescent="0.25">
      <c r="C52" s="76"/>
      <c r="D52" s="40"/>
      <c r="H52" s="40"/>
    </row>
    <row r="53" spans="2:16" x14ac:dyDescent="0.25">
      <c r="C53" s="40"/>
      <c r="D53" s="40"/>
    </row>
    <row r="54" spans="2:16" x14ac:dyDescent="0.25">
      <c r="C54" s="56"/>
      <c r="D54" s="40"/>
    </row>
    <row r="58" spans="2:16" x14ac:dyDescent="0.25">
      <c r="E58" s="75"/>
    </row>
    <row r="59" spans="2:16" x14ac:dyDescent="0.25">
      <c r="E59" s="75"/>
    </row>
    <row r="60" spans="2:16" x14ac:dyDescent="0.25">
      <c r="E60" s="75"/>
    </row>
    <row r="61" spans="2:16" x14ac:dyDescent="0.25">
      <c r="E61" s="75"/>
    </row>
    <row r="62" spans="2:16" x14ac:dyDescent="0.25">
      <c r="E62" s="75"/>
    </row>
  </sheetData>
  <mergeCells count="5">
    <mergeCell ref="A4:A5"/>
    <mergeCell ref="B4:B5"/>
    <mergeCell ref="C4:C5"/>
    <mergeCell ref="D4:D5"/>
    <mergeCell ref="E4:R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5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2"/>
  <sheetViews>
    <sheetView tabSelected="1" workbookViewId="0">
      <selection activeCell="K31" sqref="K31"/>
    </sheetView>
  </sheetViews>
  <sheetFormatPr defaultRowHeight="12.5" x14ac:dyDescent="0.25"/>
  <cols>
    <col min="1" max="1" width="18.90625" customWidth="1"/>
    <col min="7" max="7" width="12.1796875" customWidth="1"/>
    <col min="8" max="8" width="19.1796875" customWidth="1"/>
    <col min="9" max="9" width="15.453125" style="40" bestFit="1" customWidth="1"/>
    <col min="10" max="10" width="12.1796875" customWidth="1"/>
    <col min="11" max="11" width="17.81640625" bestFit="1" customWidth="1"/>
    <col min="12" max="12" width="10.81640625" customWidth="1"/>
  </cols>
  <sheetData>
    <row r="1" spans="1:15" ht="18" x14ac:dyDescent="0.4">
      <c r="A1" s="43" t="s">
        <v>46</v>
      </c>
      <c r="B1" s="7"/>
      <c r="C1" s="6"/>
      <c r="D1" s="6"/>
      <c r="E1" s="6"/>
      <c r="F1" s="6"/>
      <c r="G1" s="6"/>
      <c r="H1" s="6"/>
      <c r="I1" s="47"/>
    </row>
    <row r="2" spans="1:15" ht="18" x14ac:dyDescent="0.4">
      <c r="A2" s="7" t="s">
        <v>16</v>
      </c>
      <c r="B2" s="7"/>
      <c r="C2" s="6"/>
      <c r="D2" s="6"/>
      <c r="E2" s="6"/>
      <c r="F2" s="6"/>
      <c r="G2" s="6"/>
      <c r="H2" s="6"/>
      <c r="I2" s="47"/>
    </row>
    <row r="3" spans="1:15" ht="18" x14ac:dyDescent="0.4">
      <c r="A3" s="43" t="s">
        <v>105</v>
      </c>
      <c r="B3" s="7"/>
      <c r="C3" s="6"/>
      <c r="D3" s="6"/>
      <c r="E3" s="6"/>
      <c r="F3" s="6"/>
      <c r="G3" s="6"/>
      <c r="H3" s="6"/>
      <c r="I3" s="47"/>
    </row>
    <row r="4" spans="1:15" x14ac:dyDescent="0.25">
      <c r="G4" s="2"/>
    </row>
    <row r="5" spans="1:15" ht="13" x14ac:dyDescent="0.3">
      <c r="A5" s="149" t="s">
        <v>9</v>
      </c>
      <c r="B5" s="8"/>
      <c r="C5" s="8"/>
      <c r="D5" s="8"/>
      <c r="E5" s="8"/>
      <c r="F5" s="8"/>
      <c r="H5" s="149" t="s">
        <v>106</v>
      </c>
    </row>
    <row r="6" spans="1:15" ht="13" x14ac:dyDescent="0.3">
      <c r="A6" s="149" t="s">
        <v>97</v>
      </c>
      <c r="B6" s="8"/>
      <c r="C6" s="8"/>
      <c r="D6" s="8"/>
      <c r="E6" s="8"/>
      <c r="F6" s="8"/>
      <c r="H6" s="150" t="s">
        <v>101</v>
      </c>
      <c r="K6" s="102"/>
    </row>
    <row r="7" spans="1:15" ht="15.5" x14ac:dyDescent="0.35">
      <c r="A7" s="48" t="s">
        <v>39</v>
      </c>
      <c r="C7" s="17" t="s">
        <v>17</v>
      </c>
      <c r="H7" s="48" t="s">
        <v>39</v>
      </c>
      <c r="K7" s="102"/>
      <c r="N7" s="59"/>
    </row>
    <row r="8" spans="1:15" x14ac:dyDescent="0.25">
      <c r="A8" s="146">
        <v>12500</v>
      </c>
      <c r="C8" s="75" t="s">
        <v>62</v>
      </c>
      <c r="E8" s="75"/>
      <c r="H8" s="146">
        <v>12878.6</v>
      </c>
      <c r="K8" s="102"/>
    </row>
    <row r="9" spans="1:15" x14ac:dyDescent="0.25">
      <c r="A9" s="67">
        <v>0</v>
      </c>
      <c r="C9" s="75" t="s">
        <v>6</v>
      </c>
      <c r="E9" s="75"/>
      <c r="H9" s="67">
        <v>443.5</v>
      </c>
      <c r="J9" s="59"/>
      <c r="K9" s="102"/>
    </row>
    <row r="10" spans="1:15" x14ac:dyDescent="0.25">
      <c r="A10" s="67">
        <v>0</v>
      </c>
      <c r="C10" s="75" t="s">
        <v>63</v>
      </c>
      <c r="E10" s="75"/>
      <c r="H10" s="67">
        <v>0</v>
      </c>
      <c r="K10" s="102"/>
      <c r="O10" s="52"/>
    </row>
    <row r="11" spans="1:15" x14ac:dyDescent="0.25">
      <c r="A11" s="67">
        <v>131.39999999999998</v>
      </c>
      <c r="C11" s="75" t="s">
        <v>64</v>
      </c>
      <c r="E11" s="75"/>
      <c r="H11" s="40">
        <v>131.41</v>
      </c>
      <c r="J11" s="59"/>
      <c r="K11" s="102"/>
      <c r="O11" s="52"/>
    </row>
    <row r="12" spans="1:15" x14ac:dyDescent="0.25">
      <c r="A12" s="67">
        <v>1500</v>
      </c>
      <c r="C12" s="75" t="s">
        <v>79</v>
      </c>
      <c r="E12" s="75"/>
      <c r="H12" s="67">
        <v>500</v>
      </c>
      <c r="J12" s="59"/>
      <c r="K12" s="102"/>
      <c r="M12" s="59"/>
    </row>
    <row r="13" spans="1:15" x14ac:dyDescent="0.25">
      <c r="A13" s="67">
        <v>0</v>
      </c>
      <c r="C13" s="75" t="s">
        <v>78</v>
      </c>
      <c r="E13" s="75"/>
      <c r="H13" s="67">
        <v>0</v>
      </c>
      <c r="K13" s="102"/>
    </row>
    <row r="14" spans="1:15" x14ac:dyDescent="0.25">
      <c r="A14" s="67">
        <v>0</v>
      </c>
      <c r="C14" s="75" t="s">
        <v>74</v>
      </c>
      <c r="E14" s="75"/>
      <c r="H14" s="67">
        <v>0</v>
      </c>
      <c r="J14" s="59"/>
      <c r="K14" s="102"/>
    </row>
    <row r="15" spans="1:15" x14ac:dyDescent="0.25">
      <c r="A15" s="67">
        <v>0</v>
      </c>
      <c r="C15" s="75" t="s">
        <v>75</v>
      </c>
      <c r="E15" s="75"/>
      <c r="H15" s="67">
        <v>0</v>
      </c>
      <c r="K15" s="102"/>
    </row>
    <row r="16" spans="1:15" ht="13.5" thickBot="1" x14ac:dyDescent="0.35">
      <c r="A16" s="154">
        <f>SUM(A8:A15)</f>
        <v>14131.4</v>
      </c>
      <c r="C16" s="18" t="s">
        <v>18</v>
      </c>
      <c r="H16" s="109">
        <f>SUM(H8:H15)</f>
        <v>13953.51</v>
      </c>
      <c r="J16" s="59"/>
      <c r="K16" s="102"/>
    </row>
    <row r="17" spans="1:12" ht="13" thickTop="1" x14ac:dyDescent="0.25">
      <c r="A17" s="52"/>
      <c r="H17" s="52"/>
      <c r="K17" s="88"/>
    </row>
    <row r="18" spans="1:12" x14ac:dyDescent="0.25">
      <c r="A18" s="52"/>
      <c r="H18" s="52"/>
    </row>
    <row r="19" spans="1:12" ht="15.5" x14ac:dyDescent="0.35">
      <c r="A19" s="52"/>
      <c r="C19" s="17" t="s">
        <v>19</v>
      </c>
      <c r="F19" s="19"/>
      <c r="H19" s="52"/>
    </row>
    <row r="20" spans="1:12" x14ac:dyDescent="0.25">
      <c r="A20" s="82">
        <v>5335.24</v>
      </c>
      <c r="C20" s="89" t="s">
        <v>51</v>
      </c>
      <c r="D20" s="89"/>
      <c r="G20" s="89"/>
      <c r="H20" s="82">
        <v>3390.77</v>
      </c>
      <c r="I20" s="81"/>
      <c r="J20" s="67"/>
      <c r="K20" s="40"/>
    </row>
    <row r="21" spans="1:12" x14ac:dyDescent="0.25">
      <c r="A21" s="67">
        <v>85.649999999999991</v>
      </c>
      <c r="C21" s="89" t="s">
        <v>20</v>
      </c>
      <c r="D21" s="89"/>
      <c r="G21" s="89"/>
      <c r="H21" s="67">
        <v>53.47</v>
      </c>
      <c r="I21" s="81"/>
    </row>
    <row r="22" spans="1:12" x14ac:dyDescent="0.25">
      <c r="A22" s="67">
        <v>171.75</v>
      </c>
      <c r="C22" s="89" t="s">
        <v>52</v>
      </c>
      <c r="D22" s="89"/>
      <c r="G22" s="89"/>
      <c r="H22" s="67">
        <v>136.9</v>
      </c>
      <c r="I22" s="81"/>
    </row>
    <row r="23" spans="1:12" x14ac:dyDescent="0.25">
      <c r="A23" s="67">
        <v>324</v>
      </c>
      <c r="C23" s="89" t="s">
        <v>67</v>
      </c>
      <c r="D23" s="89"/>
      <c r="G23" s="89"/>
      <c r="H23" s="67">
        <v>162</v>
      </c>
      <c r="I23" s="81"/>
    </row>
    <row r="24" spans="1:12" x14ac:dyDescent="0.25">
      <c r="A24" s="67">
        <v>473.48</v>
      </c>
      <c r="C24" s="89" t="s">
        <v>29</v>
      </c>
      <c r="D24" s="89"/>
      <c r="G24" s="89"/>
      <c r="H24" s="67">
        <v>511.49</v>
      </c>
      <c r="I24" s="81"/>
      <c r="K24" s="59"/>
    </row>
    <row r="25" spans="1:12" x14ac:dyDescent="0.25">
      <c r="A25" s="67">
        <v>40</v>
      </c>
      <c r="C25" s="89" t="s">
        <v>53</v>
      </c>
      <c r="D25" s="89"/>
      <c r="G25" s="89"/>
      <c r="H25" s="67">
        <v>52</v>
      </c>
      <c r="I25" s="81"/>
      <c r="J25" s="40"/>
    </row>
    <row r="26" spans="1:12" x14ac:dyDescent="0.25">
      <c r="A26" s="67">
        <v>284</v>
      </c>
      <c r="C26" s="89" t="s">
        <v>54</v>
      </c>
      <c r="D26" s="89"/>
      <c r="G26" s="89"/>
      <c r="H26" s="67">
        <v>216</v>
      </c>
      <c r="I26" s="82"/>
      <c r="L26" s="75"/>
    </row>
    <row r="27" spans="1:12" x14ac:dyDescent="0.25">
      <c r="A27" s="67">
        <v>0</v>
      </c>
      <c r="C27" s="89" t="s">
        <v>55</v>
      </c>
      <c r="D27" s="89"/>
      <c r="G27" s="89"/>
      <c r="H27" s="67">
        <v>110.49</v>
      </c>
      <c r="I27" s="82"/>
      <c r="J27" s="67"/>
      <c r="L27" s="75"/>
    </row>
    <row r="28" spans="1:12" x14ac:dyDescent="0.25">
      <c r="A28" s="67">
        <v>166.51</v>
      </c>
      <c r="C28" s="89" t="s">
        <v>59</v>
      </c>
      <c r="D28" s="89"/>
      <c r="G28" s="89"/>
      <c r="H28" s="67">
        <v>167.67</v>
      </c>
      <c r="I28" s="143"/>
      <c r="J28" s="40"/>
      <c r="L28" s="75"/>
    </row>
    <row r="29" spans="1:12" x14ac:dyDescent="0.25">
      <c r="A29" s="67">
        <v>250</v>
      </c>
      <c r="C29" s="89" t="s">
        <v>57</v>
      </c>
      <c r="D29" s="89"/>
      <c r="G29" s="89"/>
      <c r="H29" s="67">
        <v>300</v>
      </c>
      <c r="I29" s="82"/>
      <c r="J29" s="40"/>
    </row>
    <row r="30" spans="1:12" x14ac:dyDescent="0.25">
      <c r="A30" s="67">
        <v>0</v>
      </c>
      <c r="C30" s="89" t="s">
        <v>84</v>
      </c>
      <c r="D30" s="89"/>
      <c r="G30" s="89"/>
      <c r="H30" s="67">
        <v>0</v>
      </c>
      <c r="I30" s="82"/>
      <c r="J30" s="59"/>
    </row>
    <row r="31" spans="1:12" x14ac:dyDescent="0.25">
      <c r="A31" s="67">
        <v>200</v>
      </c>
      <c r="C31" s="89" t="s">
        <v>58</v>
      </c>
      <c r="D31" s="89"/>
      <c r="G31" s="89"/>
      <c r="H31" s="67">
        <v>200</v>
      </c>
      <c r="I31" s="81"/>
      <c r="J31" s="59"/>
    </row>
    <row r="32" spans="1:12" x14ac:dyDescent="0.25">
      <c r="A32" s="67">
        <v>49</v>
      </c>
      <c r="C32" s="89" t="s">
        <v>66</v>
      </c>
      <c r="D32" s="89"/>
      <c r="G32" s="89"/>
      <c r="H32" s="67">
        <v>49</v>
      </c>
      <c r="I32" s="81"/>
      <c r="J32" s="59"/>
    </row>
    <row r="33" spans="1:13" x14ac:dyDescent="0.25">
      <c r="A33" s="67">
        <v>0</v>
      </c>
      <c r="C33" s="89" t="s">
        <v>136</v>
      </c>
      <c r="D33" s="89"/>
      <c r="G33" s="89"/>
      <c r="H33" s="67">
        <v>292.72000000000003</v>
      </c>
      <c r="I33" s="143"/>
      <c r="J33" s="59"/>
    </row>
    <row r="34" spans="1:13" x14ac:dyDescent="0.25">
      <c r="A34" s="67">
        <v>0</v>
      </c>
      <c r="C34" s="89" t="s">
        <v>89</v>
      </c>
      <c r="D34" s="89"/>
      <c r="G34" s="89"/>
      <c r="H34" s="67">
        <v>0</v>
      </c>
      <c r="I34" s="67"/>
      <c r="J34" s="59"/>
    </row>
    <row r="35" spans="1:13" x14ac:dyDescent="0.25">
      <c r="A35" s="67">
        <v>22.5</v>
      </c>
      <c r="C35" s="89" t="s">
        <v>60</v>
      </c>
      <c r="D35" s="89"/>
      <c r="G35" s="89"/>
      <c r="H35" s="67">
        <v>22.5</v>
      </c>
      <c r="I35" s="81"/>
      <c r="J35" s="59"/>
    </row>
    <row r="36" spans="1:13" x14ac:dyDescent="0.25">
      <c r="A36" s="67">
        <v>602</v>
      </c>
      <c r="C36" s="89" t="s">
        <v>30</v>
      </c>
      <c r="D36" s="89"/>
      <c r="G36" s="89"/>
      <c r="H36" s="67">
        <v>414</v>
      </c>
      <c r="I36" s="81"/>
      <c r="J36" s="59"/>
      <c r="K36" s="116"/>
    </row>
    <row r="37" spans="1:13" x14ac:dyDescent="0.25">
      <c r="A37" s="67">
        <v>0</v>
      </c>
      <c r="C37" s="89" t="s">
        <v>141</v>
      </c>
      <c r="D37" s="89"/>
      <c r="G37" s="89"/>
      <c r="H37" s="67">
        <v>70</v>
      </c>
      <c r="I37" s="143"/>
      <c r="J37" s="59"/>
      <c r="K37" s="40"/>
    </row>
    <row r="38" spans="1:13" x14ac:dyDescent="0.25">
      <c r="A38" s="67">
        <v>95.8</v>
      </c>
      <c r="C38" s="89" t="s">
        <v>7</v>
      </c>
      <c r="D38" s="89"/>
      <c r="G38" s="89"/>
      <c r="H38" s="67">
        <v>4.5</v>
      </c>
      <c r="I38" s="81"/>
      <c r="J38" s="59"/>
    </row>
    <row r="39" spans="1:13" x14ac:dyDescent="0.25">
      <c r="A39" s="67">
        <v>28.310000000000002</v>
      </c>
      <c r="C39" s="89" t="s">
        <v>61</v>
      </c>
      <c r="D39" s="89"/>
      <c r="G39" s="89"/>
      <c r="H39" s="67">
        <v>14.9</v>
      </c>
      <c r="I39" s="143"/>
      <c r="J39" s="59"/>
      <c r="K39" s="59"/>
      <c r="M39" s="76"/>
    </row>
    <row r="40" spans="1:13" x14ac:dyDescent="0.25">
      <c r="A40" s="67">
        <v>0</v>
      </c>
      <c r="C40" s="89" t="s">
        <v>76</v>
      </c>
      <c r="D40" s="89"/>
      <c r="G40" s="89"/>
      <c r="H40" s="67">
        <v>0</v>
      </c>
      <c r="I40" s="67"/>
      <c r="J40" s="59"/>
    </row>
    <row r="41" spans="1:13" x14ac:dyDescent="0.25">
      <c r="A41" s="67">
        <v>0</v>
      </c>
      <c r="C41" s="89" t="s">
        <v>90</v>
      </c>
      <c r="D41" s="89"/>
      <c r="G41" s="89"/>
      <c r="H41" s="67">
        <v>0</v>
      </c>
      <c r="I41" s="81"/>
      <c r="J41" s="59"/>
    </row>
    <row r="42" spans="1:13" x14ac:dyDescent="0.25">
      <c r="A42" s="67">
        <v>0</v>
      </c>
      <c r="C42" s="89" t="s">
        <v>73</v>
      </c>
      <c r="D42" s="89"/>
      <c r="G42" s="89"/>
      <c r="H42" s="67">
        <v>0</v>
      </c>
      <c r="I42" s="81"/>
      <c r="J42" s="59"/>
    </row>
    <row r="43" spans="1:13" x14ac:dyDescent="0.25">
      <c r="A43" s="67">
        <v>0</v>
      </c>
      <c r="C43" s="89" t="s">
        <v>93</v>
      </c>
      <c r="D43" s="89"/>
      <c r="G43" s="89"/>
      <c r="H43" s="67">
        <v>0</v>
      </c>
      <c r="I43" s="67"/>
      <c r="J43" s="59"/>
    </row>
    <row r="44" spans="1:13" x14ac:dyDescent="0.25">
      <c r="A44" s="67">
        <v>0</v>
      </c>
      <c r="C44" s="89" t="s">
        <v>71</v>
      </c>
      <c r="D44" s="89"/>
      <c r="G44" s="89"/>
      <c r="H44" s="67">
        <v>0</v>
      </c>
      <c r="I44" s="67"/>
      <c r="J44" s="59"/>
      <c r="K44" s="59"/>
    </row>
    <row r="45" spans="1:13" x14ac:dyDescent="0.25">
      <c r="A45" s="67">
        <v>243.99</v>
      </c>
      <c r="C45" s="89" t="s">
        <v>77</v>
      </c>
      <c r="D45" s="89"/>
      <c r="G45" s="89"/>
      <c r="H45" s="67">
        <v>0</v>
      </c>
      <c r="I45" s="81"/>
      <c r="J45" s="59"/>
      <c r="K45" s="58"/>
    </row>
    <row r="46" spans="1:13" x14ac:dyDescent="0.25">
      <c r="A46" s="67">
        <v>0</v>
      </c>
      <c r="C46" s="89" t="s">
        <v>83</v>
      </c>
      <c r="D46" s="89"/>
      <c r="G46" s="89"/>
      <c r="H46" s="67">
        <v>0</v>
      </c>
      <c r="I46" s="67"/>
      <c r="J46" s="59"/>
    </row>
    <row r="47" spans="1:13" ht="11.5" customHeight="1" x14ac:dyDescent="0.25">
      <c r="A47" s="67">
        <v>338.47</v>
      </c>
      <c r="C47" s="89" t="s">
        <v>70</v>
      </c>
      <c r="E47" s="89"/>
      <c r="F47" s="89"/>
      <c r="G47" s="89"/>
      <c r="H47" s="67">
        <v>0</v>
      </c>
      <c r="I47" s="67"/>
      <c r="J47" s="59"/>
      <c r="K47" s="58"/>
      <c r="L47" s="75"/>
    </row>
    <row r="48" spans="1:13" ht="11.5" customHeight="1" x14ac:dyDescent="0.25">
      <c r="A48" s="82">
        <v>1925</v>
      </c>
      <c r="C48" s="89" t="s">
        <v>142</v>
      </c>
      <c r="E48" s="89"/>
      <c r="F48" s="89"/>
      <c r="G48" s="89"/>
      <c r="H48" s="67">
        <v>225</v>
      </c>
      <c r="I48" s="67"/>
      <c r="J48" s="59"/>
      <c r="K48" s="40"/>
      <c r="L48" s="75"/>
    </row>
    <row r="49" spans="1:13" ht="11.5" customHeight="1" x14ac:dyDescent="0.25">
      <c r="A49" s="67">
        <v>0</v>
      </c>
      <c r="C49" s="89" t="s">
        <v>138</v>
      </c>
      <c r="E49" s="89"/>
      <c r="F49" s="89"/>
      <c r="G49" s="89"/>
      <c r="H49" s="67">
        <v>182.39999999999998</v>
      </c>
      <c r="I49" s="81"/>
      <c r="J49" s="67"/>
      <c r="L49" s="75"/>
    </row>
    <row r="50" spans="1:13" ht="11.5" customHeight="1" x14ac:dyDescent="0.25">
      <c r="A50" s="67">
        <v>0</v>
      </c>
      <c r="C50" s="89" t="s">
        <v>140</v>
      </c>
      <c r="E50" s="89"/>
      <c r="F50" s="89"/>
      <c r="G50" s="89"/>
      <c r="H50" s="67">
        <v>100</v>
      </c>
      <c r="I50" s="81"/>
      <c r="J50" s="67"/>
      <c r="L50" s="75"/>
    </row>
    <row r="51" spans="1:13" ht="11.5" customHeight="1" x14ac:dyDescent="0.25">
      <c r="A51" s="67">
        <v>0</v>
      </c>
      <c r="C51" s="89" t="s">
        <v>87</v>
      </c>
      <c r="E51" s="89"/>
      <c r="F51" s="89"/>
      <c r="G51" s="89"/>
      <c r="H51" s="67">
        <v>0</v>
      </c>
      <c r="I51" s="67"/>
      <c r="J51" s="59"/>
      <c r="K51" s="58"/>
      <c r="L51" s="75"/>
    </row>
    <row r="52" spans="1:13" ht="11.5" customHeight="1" x14ac:dyDescent="0.25">
      <c r="A52" s="67">
        <v>0</v>
      </c>
      <c r="C52" s="89" t="s">
        <v>137</v>
      </c>
      <c r="E52" s="89"/>
      <c r="F52" s="89"/>
      <c r="G52" s="89"/>
      <c r="H52" s="67">
        <v>0</v>
      </c>
      <c r="I52" s="67"/>
      <c r="J52" s="59"/>
      <c r="L52" s="75"/>
    </row>
    <row r="53" spans="1:13" ht="11.5" customHeight="1" x14ac:dyDescent="0.25">
      <c r="A53" s="67">
        <v>59.66</v>
      </c>
      <c r="C53" s="89" t="s">
        <v>92</v>
      </c>
      <c r="E53" s="89"/>
      <c r="F53" s="89"/>
      <c r="G53" s="89"/>
      <c r="H53" s="67">
        <v>0</v>
      </c>
      <c r="I53" s="67"/>
      <c r="J53" s="40"/>
      <c r="K53" s="58"/>
      <c r="L53" s="75"/>
    </row>
    <row r="54" spans="1:13" ht="11.5" customHeight="1" x14ac:dyDescent="0.25">
      <c r="A54" s="67">
        <v>18</v>
      </c>
      <c r="C54" s="89" t="s">
        <v>139</v>
      </c>
      <c r="E54" s="89"/>
      <c r="F54" s="89"/>
      <c r="G54" s="89"/>
      <c r="H54" s="67">
        <v>16.34</v>
      </c>
      <c r="I54" s="67"/>
      <c r="J54" s="59"/>
      <c r="K54" s="58"/>
      <c r="L54" s="75"/>
    </row>
    <row r="55" spans="1:13" ht="11.5" customHeight="1" x14ac:dyDescent="0.25">
      <c r="A55" s="67">
        <v>34.049999999999997</v>
      </c>
      <c r="C55" s="89" t="s">
        <v>86</v>
      </c>
      <c r="E55" s="89"/>
      <c r="F55" s="89"/>
      <c r="G55" s="89"/>
      <c r="H55" s="67">
        <v>0</v>
      </c>
      <c r="I55" s="67"/>
      <c r="J55" s="59"/>
      <c r="K55" s="58"/>
      <c r="L55" s="75"/>
    </row>
    <row r="56" spans="1:13" ht="13.5" thickBot="1" x14ac:dyDescent="0.35">
      <c r="A56" s="133">
        <f>SUM(A20:A55)</f>
        <v>10747.409999999998</v>
      </c>
      <c r="C56" s="20" t="s">
        <v>21</v>
      </c>
      <c r="H56" s="133">
        <f>SUM(H20:H55)</f>
        <v>6692.15</v>
      </c>
      <c r="I56" s="130"/>
      <c r="J56" s="130"/>
      <c r="K56" s="40"/>
      <c r="L56" s="75"/>
    </row>
    <row r="57" spans="1:13" ht="13" thickTop="1" x14ac:dyDescent="0.25">
      <c r="A57" s="70"/>
      <c r="C57" s="75"/>
      <c r="K57" s="44"/>
      <c r="L57" s="75"/>
      <c r="M57" s="40"/>
    </row>
    <row r="58" spans="1:13" x14ac:dyDescent="0.25">
      <c r="A58" s="72"/>
      <c r="E58" s="58"/>
      <c r="H58" s="82"/>
      <c r="J58" s="59"/>
      <c r="K58" s="117"/>
      <c r="L58" s="58"/>
    </row>
    <row r="59" spans="1:13" ht="13" x14ac:dyDescent="0.3">
      <c r="A59" s="70"/>
      <c r="E59" s="58"/>
      <c r="H59" s="111"/>
      <c r="L59" s="58"/>
    </row>
    <row r="60" spans="1:13" x14ac:dyDescent="0.25">
      <c r="A60" s="70"/>
      <c r="B60" s="59"/>
      <c r="C60" s="75"/>
      <c r="H60" s="82"/>
      <c r="J60" s="58"/>
    </row>
    <row r="61" spans="1:13" x14ac:dyDescent="0.25">
      <c r="A61" s="70"/>
      <c r="C61" s="25"/>
      <c r="H61" s="82"/>
      <c r="J61" s="40"/>
      <c r="K61" s="58"/>
    </row>
    <row r="62" spans="1:13" x14ac:dyDescent="0.25">
      <c r="A62" s="70"/>
      <c r="H62" s="82"/>
    </row>
    <row r="63" spans="1:13" ht="15.5" x14ac:dyDescent="0.35">
      <c r="A63" s="10" t="s">
        <v>12</v>
      </c>
      <c r="B63" s="11"/>
      <c r="C63" s="11"/>
      <c r="D63" s="11"/>
      <c r="E63" s="11"/>
      <c r="F63" s="11"/>
      <c r="G63" s="12"/>
      <c r="H63" s="11"/>
      <c r="I63" s="50"/>
    </row>
    <row r="64" spans="1:13" ht="15.5" x14ac:dyDescent="0.35">
      <c r="A64" s="10" t="s">
        <v>107</v>
      </c>
      <c r="B64" s="11"/>
      <c r="C64" s="11"/>
      <c r="D64" s="11"/>
      <c r="E64" s="11"/>
      <c r="F64" s="11"/>
      <c r="G64" s="12"/>
      <c r="H64" s="11"/>
      <c r="I64" s="50"/>
    </row>
    <row r="65" spans="1:10" ht="15.5" x14ac:dyDescent="0.35">
      <c r="A65" s="46" t="s">
        <v>105</v>
      </c>
      <c r="B65" s="11"/>
      <c r="C65" s="11"/>
      <c r="D65" s="11"/>
      <c r="E65" s="11"/>
      <c r="F65" s="11"/>
      <c r="G65" s="12"/>
      <c r="H65" s="72"/>
      <c r="I65" s="50"/>
    </row>
    <row r="66" spans="1:10" x14ac:dyDescent="0.25">
      <c r="A66" s="9"/>
      <c r="G66" s="79"/>
      <c r="I66" s="51"/>
    </row>
    <row r="67" spans="1:10" ht="15.5" x14ac:dyDescent="0.35">
      <c r="A67" s="13" t="s">
        <v>13</v>
      </c>
      <c r="B67" s="11"/>
      <c r="C67" s="11"/>
      <c r="D67" s="11"/>
      <c r="E67" s="11"/>
      <c r="F67" s="11"/>
      <c r="G67" s="12"/>
      <c r="H67" s="11" t="s">
        <v>14</v>
      </c>
      <c r="I67" s="50"/>
    </row>
    <row r="68" spans="1:10" ht="15.5" x14ac:dyDescent="0.35">
      <c r="A68" s="10"/>
      <c r="B68" s="11"/>
      <c r="C68" s="11"/>
      <c r="D68" s="11"/>
      <c r="E68" s="11"/>
      <c r="F68" s="11"/>
      <c r="G68" s="12"/>
      <c r="H68" s="11"/>
      <c r="I68" s="50"/>
    </row>
    <row r="69" spans="1:10" ht="15.5" x14ac:dyDescent="0.35">
      <c r="A69" s="16" t="s">
        <v>15</v>
      </c>
      <c r="B69" s="11"/>
      <c r="C69" s="11"/>
      <c r="D69" s="11"/>
      <c r="E69" s="11"/>
      <c r="F69" s="11"/>
      <c r="G69" s="12"/>
      <c r="H69" s="11" t="s">
        <v>14</v>
      </c>
      <c r="I69" s="50"/>
    </row>
    <row r="70" spans="1:10" ht="13" x14ac:dyDescent="0.3">
      <c r="A70" s="21"/>
      <c r="C70" s="20"/>
      <c r="G70" s="79"/>
      <c r="I70" s="49"/>
      <c r="J70" s="40"/>
    </row>
    <row r="71" spans="1:10" ht="13" x14ac:dyDescent="0.3">
      <c r="A71" s="21"/>
      <c r="C71" s="20"/>
      <c r="G71" s="79"/>
      <c r="I71" s="49"/>
    </row>
    <row r="72" spans="1:10" ht="13" x14ac:dyDescent="0.3">
      <c r="A72" s="21"/>
      <c r="C72" s="20"/>
      <c r="G72" s="79"/>
      <c r="I72" s="49"/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2"/>
  <sheetViews>
    <sheetView workbookViewId="0">
      <selection activeCell="D27" sqref="D27"/>
    </sheetView>
  </sheetViews>
  <sheetFormatPr defaultRowHeight="12.5" x14ac:dyDescent="0.25"/>
  <cols>
    <col min="1" max="1" width="11.08984375" customWidth="1"/>
    <col min="2" max="2" width="41.54296875" bestFit="1" customWidth="1"/>
    <col min="3" max="3" width="10.81640625" bestFit="1" customWidth="1"/>
    <col min="4" max="4" width="12.6328125" customWidth="1"/>
    <col min="5" max="5" width="11.453125" bestFit="1" customWidth="1"/>
    <col min="7" max="8" width="10.1796875" bestFit="1" customWidth="1"/>
    <col min="9" max="9" width="10.81640625" customWidth="1"/>
  </cols>
  <sheetData>
    <row r="1" spans="1:9" ht="15.5" x14ac:dyDescent="0.35">
      <c r="A1" s="37" t="s">
        <v>46</v>
      </c>
    </row>
    <row r="2" spans="1:9" ht="15.5" x14ac:dyDescent="0.35">
      <c r="A2" s="37" t="s">
        <v>33</v>
      </c>
    </row>
    <row r="4" spans="1:9" ht="13" x14ac:dyDescent="0.3">
      <c r="A4" s="18" t="s">
        <v>105</v>
      </c>
    </row>
    <row r="6" spans="1:9" s="31" customFormat="1" ht="13" x14ac:dyDescent="0.3">
      <c r="A6" s="99" t="s">
        <v>0</v>
      </c>
      <c r="B6" s="99" t="s">
        <v>34</v>
      </c>
      <c r="C6" s="99" t="s">
        <v>35</v>
      </c>
      <c r="D6" s="99" t="s">
        <v>36</v>
      </c>
      <c r="E6" s="99" t="s">
        <v>37</v>
      </c>
    </row>
    <row r="7" spans="1:9" s="31" customFormat="1" ht="13" x14ac:dyDescent="0.3">
      <c r="A7" s="30"/>
      <c r="B7" s="27" t="s">
        <v>41</v>
      </c>
      <c r="C7" s="38"/>
      <c r="D7" s="38"/>
      <c r="E7" s="55">
        <v>9155.8299999999981</v>
      </c>
      <c r="I7" s="57"/>
    </row>
    <row r="8" spans="1:9" s="31" customFormat="1" ht="13" x14ac:dyDescent="0.3">
      <c r="A8" s="30">
        <v>45755</v>
      </c>
      <c r="B8" s="66" t="s">
        <v>134</v>
      </c>
      <c r="C8" s="38"/>
      <c r="D8" s="38">
        <v>25</v>
      </c>
      <c r="E8" s="55">
        <f>E7+D8</f>
        <v>9180.8299999999981</v>
      </c>
      <c r="I8" s="57"/>
    </row>
    <row r="9" spans="1:9" s="31" customFormat="1" ht="13" x14ac:dyDescent="0.3">
      <c r="A9" s="71">
        <v>45772</v>
      </c>
      <c r="B9" s="66" t="s">
        <v>135</v>
      </c>
      <c r="C9" s="38"/>
      <c r="D9" s="62">
        <v>15000</v>
      </c>
      <c r="E9" s="55">
        <f>E8+D9</f>
        <v>24180.829999999998</v>
      </c>
      <c r="G9" s="139"/>
      <c r="I9" s="57"/>
    </row>
    <row r="10" spans="1:9" x14ac:dyDescent="0.25">
      <c r="A10" s="71">
        <v>45778</v>
      </c>
      <c r="B10" s="66" t="s">
        <v>134</v>
      </c>
      <c r="C10" s="38"/>
      <c r="D10" s="68">
        <v>25</v>
      </c>
      <c r="E10" s="55">
        <f>E9+D10</f>
        <v>24205.829999999998</v>
      </c>
      <c r="I10" s="45"/>
    </row>
    <row r="11" spans="1:9" x14ac:dyDescent="0.25">
      <c r="A11" s="71">
        <v>45810</v>
      </c>
      <c r="B11" s="66" t="s">
        <v>91</v>
      </c>
      <c r="C11" s="38"/>
      <c r="D11" s="68">
        <v>50.74</v>
      </c>
      <c r="E11" s="55">
        <f t="shared" ref="E11:E16" si="0">E10+D11</f>
        <v>24256.57</v>
      </c>
      <c r="G11" s="40"/>
      <c r="I11" s="45"/>
    </row>
    <row r="12" spans="1:9" x14ac:dyDescent="0.25">
      <c r="A12" s="71">
        <v>45817</v>
      </c>
      <c r="B12" s="66" t="s">
        <v>134</v>
      </c>
      <c r="C12" s="38"/>
      <c r="D12" s="68">
        <v>25</v>
      </c>
      <c r="E12" s="55">
        <f t="shared" si="0"/>
        <v>24281.57</v>
      </c>
      <c r="I12" s="45"/>
    </row>
    <row r="13" spans="1:9" x14ac:dyDescent="0.25">
      <c r="A13" s="71">
        <v>45846</v>
      </c>
      <c r="B13" s="66" t="s">
        <v>134</v>
      </c>
      <c r="C13" s="38"/>
      <c r="D13" s="68">
        <v>25</v>
      </c>
      <c r="E13" s="55">
        <f t="shared" si="0"/>
        <v>24306.57</v>
      </c>
      <c r="H13" s="40"/>
      <c r="I13" s="45"/>
    </row>
    <row r="14" spans="1:9" x14ac:dyDescent="0.25">
      <c r="A14" s="30">
        <v>45877</v>
      </c>
      <c r="B14" s="71" t="s">
        <v>134</v>
      </c>
      <c r="C14" s="38"/>
      <c r="D14" s="68">
        <v>25</v>
      </c>
      <c r="E14" s="55">
        <f t="shared" si="0"/>
        <v>24331.57</v>
      </c>
      <c r="H14" s="40"/>
      <c r="I14" s="45"/>
    </row>
    <row r="15" spans="1:9" x14ac:dyDescent="0.25">
      <c r="A15" s="54">
        <v>45908</v>
      </c>
      <c r="B15" s="66" t="s">
        <v>134</v>
      </c>
      <c r="C15" s="38"/>
      <c r="D15" s="68">
        <v>25</v>
      </c>
      <c r="E15" s="55">
        <f t="shared" si="0"/>
        <v>24356.57</v>
      </c>
      <c r="F15" s="40"/>
      <c r="G15" s="40"/>
    </row>
    <row r="16" spans="1:9" x14ac:dyDescent="0.25">
      <c r="A16" s="30">
        <v>45908</v>
      </c>
      <c r="B16" s="66" t="s">
        <v>91</v>
      </c>
      <c r="C16" s="38"/>
      <c r="D16" s="68">
        <v>80.67</v>
      </c>
      <c r="E16" s="55">
        <f t="shared" si="0"/>
        <v>24437.239999999998</v>
      </c>
      <c r="G16" s="40"/>
      <c r="H16" s="40"/>
    </row>
    <row r="17" spans="1:8" x14ac:dyDescent="0.25">
      <c r="A17" s="30"/>
      <c r="B17" s="66"/>
      <c r="C17" s="38"/>
      <c r="D17" s="68"/>
      <c r="E17" s="55"/>
      <c r="G17" s="40"/>
    </row>
    <row r="18" spans="1:8" x14ac:dyDescent="0.25">
      <c r="A18" s="71"/>
      <c r="B18" s="66"/>
      <c r="C18" s="38"/>
      <c r="D18" s="68"/>
      <c r="E18" s="55"/>
      <c r="G18" s="40"/>
    </row>
    <row r="19" spans="1:8" x14ac:dyDescent="0.25">
      <c r="A19" s="30"/>
      <c r="B19" s="66"/>
      <c r="C19" s="38"/>
      <c r="D19" s="68"/>
      <c r="E19" s="55"/>
      <c r="G19" s="40"/>
      <c r="H19" s="59"/>
    </row>
    <row r="20" spans="1:8" x14ac:dyDescent="0.25">
      <c r="A20" s="30"/>
      <c r="B20" s="66"/>
      <c r="C20" s="38"/>
      <c r="D20" s="68"/>
      <c r="E20" s="55"/>
      <c r="G20" s="40"/>
    </row>
    <row r="21" spans="1:8" x14ac:dyDescent="0.25">
      <c r="A21" s="30"/>
      <c r="B21" s="112"/>
      <c r="C21" s="38"/>
      <c r="D21" s="68"/>
      <c r="E21" s="55"/>
      <c r="G21" s="40"/>
    </row>
    <row r="22" spans="1:8" x14ac:dyDescent="0.25">
      <c r="A22" s="30"/>
      <c r="B22" s="66"/>
      <c r="C22" s="38"/>
      <c r="D22" s="68"/>
      <c r="E22" s="55"/>
      <c r="G22" s="40"/>
    </row>
    <row r="23" spans="1:8" x14ac:dyDescent="0.25">
      <c r="A23" s="71"/>
      <c r="B23" s="66"/>
      <c r="C23" s="38"/>
      <c r="D23" s="68"/>
      <c r="E23" s="55"/>
    </row>
    <row r="24" spans="1:8" x14ac:dyDescent="0.25">
      <c r="A24" s="30"/>
      <c r="B24" s="66"/>
      <c r="C24" s="38"/>
      <c r="D24" s="68"/>
      <c r="E24" s="55"/>
      <c r="G24" s="40"/>
    </row>
    <row r="25" spans="1:8" x14ac:dyDescent="0.25">
      <c r="A25" s="29"/>
      <c r="B25" s="29"/>
      <c r="C25" s="33"/>
      <c r="D25" s="33">
        <f>SUM(D8:D24)</f>
        <v>15281.41</v>
      </c>
      <c r="E25" s="161">
        <v>24437.24</v>
      </c>
      <c r="G25" s="40"/>
    </row>
    <row r="26" spans="1:8" x14ac:dyDescent="0.25">
      <c r="D26" s="40"/>
      <c r="G26" s="40"/>
    </row>
    <row r="27" spans="1:8" x14ac:dyDescent="0.25">
      <c r="D27" s="40"/>
    </row>
    <row r="28" spans="1:8" x14ac:dyDescent="0.25">
      <c r="E28" s="40"/>
    </row>
    <row r="29" spans="1:8" x14ac:dyDescent="0.25">
      <c r="E29" s="40"/>
    </row>
    <row r="30" spans="1:8" x14ac:dyDescent="0.25">
      <c r="C30" s="75"/>
      <c r="E30" s="59"/>
    </row>
    <row r="31" spans="1:8" x14ac:dyDescent="0.25">
      <c r="G31" s="58"/>
    </row>
    <row r="32" spans="1:8" x14ac:dyDescent="0.25">
      <c r="E32" s="5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Income</vt:lpstr>
      <vt:lpstr>Accounts summary</vt:lpstr>
      <vt:lpstr>137 Payments</vt:lpstr>
      <vt:lpstr>Expenditure</vt:lpstr>
      <vt:lpstr> Accounts</vt:lpstr>
      <vt:lpstr>Business Rate Account</vt:lpstr>
      <vt:lpstr>' Accounts'!Print_Area</vt:lpstr>
      <vt:lpstr>'137 Payments'!Print_Area</vt:lpstr>
      <vt:lpstr>'Accounts summary'!Print_Area</vt:lpstr>
      <vt:lpstr>'Business Rate Account'!Print_Area</vt:lpstr>
      <vt:lpstr>Expenditure!Print_Area</vt:lpstr>
      <vt:lpstr>Income!Print_Area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Lord</dc:creator>
  <cp:lastModifiedBy>Levington PC</cp:lastModifiedBy>
  <cp:lastPrinted>2025-05-06T13:51:38Z</cp:lastPrinted>
  <dcterms:created xsi:type="dcterms:W3CDTF">2009-09-16T08:56:41Z</dcterms:created>
  <dcterms:modified xsi:type="dcterms:W3CDTF">2025-11-02T09:57:20Z</dcterms:modified>
</cp:coreProperties>
</file>